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alina.ivan\Desktop\Ghid 2023\"/>
    </mc:Choice>
  </mc:AlternateContent>
  <xr:revisionPtr revIDLastSave="0" documentId="13_ncr:1_{1120A77E-3725-4C29-A731-0B5934D34D3A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UGETUL" sheetId="3" r:id="rId1"/>
    <sheet name="Buget DEMO" sheetId="8" r:id="rId2"/>
    <sheet name="Cap.Chelt." sheetId="2" r:id="rId3"/>
  </sheets>
  <definedNames>
    <definedName name="_xlnm.Print_Titles" localSheetId="1">'Buget DEMO'!$5:$5</definedName>
    <definedName name="_xlnm.Print_Titles" localSheetId="0">BUGETUL!$5:$5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8" l="1"/>
  <c r="L10" i="8" s="1"/>
  <c r="J10" i="8"/>
  <c r="G6" i="8"/>
  <c r="G7" i="8"/>
  <c r="G8" i="8"/>
  <c r="H2" i="3"/>
  <c r="I2" i="3"/>
  <c r="K2" i="3"/>
  <c r="G2" i="3" s="1"/>
  <c r="G6" i="3"/>
  <c r="K2" i="8"/>
  <c r="I2" i="8"/>
  <c r="H2" i="8"/>
  <c r="G2" i="8" l="1"/>
  <c r="I3" i="8"/>
  <c r="G9" i="8"/>
  <c r="L9" i="8" s="1"/>
  <c r="J9" i="8"/>
  <c r="J8" i="8" l="1"/>
  <c r="L8" i="8"/>
  <c r="J7" i="8"/>
  <c r="L7" i="8"/>
  <c r="L6" i="8"/>
  <c r="J6" i="8"/>
  <c r="J2" i="8" l="1"/>
  <c r="J6" i="3"/>
  <c r="J7" i="3"/>
  <c r="J8" i="3"/>
  <c r="J2" i="3" l="1"/>
  <c r="J3" i="8"/>
  <c r="G8" i="3"/>
  <c r="L8" i="3" s="1"/>
  <c r="G7" i="3"/>
  <c r="L6" i="3"/>
  <c r="L7" i="3" l="1"/>
  <c r="I3" i="3" l="1"/>
  <c r="J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J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Negre Cornel</author>
  </authors>
  <commentList>
    <comment ref="J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MAX. 85% din ELIGIBILE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<sst xmlns="http://schemas.openxmlformats.org/spreadsheetml/2006/main" count="76" uniqueCount="49">
  <si>
    <t>a-cheltuieli personal</t>
  </si>
  <si>
    <t xml:space="preserve">b) cheltuieli pentru hrana beneficiarilor direcți ai proiectului și pentru încălzirea şi prepararea hranei </t>
  </si>
  <si>
    <t>b-cheltuieli hrana</t>
  </si>
  <si>
    <t>c) cheltuieli administrative - iluminatul, apă, canal, salubrizare (...)</t>
  </si>
  <si>
    <t>c-administrative</t>
  </si>
  <si>
    <t>d) cheltuielile de realizare a proiectului (...)</t>
  </si>
  <si>
    <t>d-cheltuielile realizare</t>
  </si>
  <si>
    <t>e) cheltuieli de transport (pentru beneficiari, însoțitori, persoane implicate în desfășurarea proiectului)</t>
  </si>
  <si>
    <t>e-transport</t>
  </si>
  <si>
    <t>f-materialele didactice</t>
  </si>
  <si>
    <t>g) cheltuieli cu materialele sanitare/ pentru curăţenie (...)</t>
  </si>
  <si>
    <t>g-materialele sanitare</t>
  </si>
  <si>
    <t>h) cheltuieli pentru promovarea și vizibilitatea proiectului</t>
  </si>
  <si>
    <t>h-promovare</t>
  </si>
  <si>
    <t>T</t>
  </si>
  <si>
    <t>A</t>
  </si>
  <si>
    <t>B</t>
  </si>
  <si>
    <t>C</t>
  </si>
  <si>
    <t>D</t>
  </si>
  <si>
    <t>Total (lei):</t>
  </si>
  <si>
    <t>Ponderi eligibile (%):</t>
  </si>
  <si>
    <r>
      <t>Nr. crt. (</t>
    </r>
    <r>
      <rPr>
        <b/>
        <u/>
        <sz val="11"/>
        <rFont val="Times New Roman"/>
        <family val="1"/>
      </rPr>
      <t>linia de buget</t>
    </r>
    <r>
      <rPr>
        <b/>
        <sz val="11"/>
        <rFont val="Times New Roman"/>
        <family val="1"/>
      </rPr>
      <t>)</t>
    </r>
  </si>
  <si>
    <t>Categorie de cheltuieli</t>
  </si>
  <si>
    <t>Unitatea de măsură - UM</t>
  </si>
  <si>
    <t>Nr. UM</t>
  </si>
  <si>
    <t>Valoarea UM - lei</t>
  </si>
  <si>
    <r>
      <t xml:space="preserve">TOTAL lei </t>
    </r>
    <r>
      <rPr>
        <b/>
        <u/>
        <sz val="11"/>
        <color rgb="FFFF0000"/>
        <rFont val="Times New Roman"/>
        <family val="1"/>
      </rPr>
      <t>(T)</t>
    </r>
    <r>
      <rPr>
        <b/>
        <sz val="11"/>
        <rFont val="Times New Roman"/>
        <family val="1"/>
      </rPr>
      <t>: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</si>
  <si>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A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Valoare totala (TVA INCLUS)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</si>
  <si>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C</t>
    </r>
    <r>
      <rPr>
        <b/>
        <u/>
        <sz val="12"/>
        <rFont val="Times New Roman"/>
        <family val="1"/>
      </rPr>
      <t>.</t>
    </r>
    <r>
      <rPr>
        <b/>
        <sz val="12"/>
        <rFont val="Times New Roman"/>
        <family val="1"/>
      </rPr>
      <t xml:space="preserve"> Finanţare nerambursabilă solicitată - lei:               </t>
    </r>
    <r>
      <rPr>
        <b/>
        <sz val="12"/>
        <color rgb="FFFF0000"/>
        <rFont val="Times New Roman"/>
        <family val="1"/>
      </rPr>
      <t>(A-B)</t>
    </r>
  </si>
  <si>
    <r>
      <rPr>
        <b/>
        <u/>
        <sz val="12"/>
        <rFont val="Times New Roman"/>
        <family val="1"/>
      </rPr>
      <t xml:space="preserve">NEELIGIBILE - </t>
    </r>
    <r>
      <rPr>
        <b/>
        <u/>
        <sz val="12"/>
        <color rgb="FFFF0000"/>
        <rFont val="Times New Roman"/>
        <family val="1"/>
      </rPr>
      <t>D</t>
    </r>
    <r>
      <rPr>
        <b/>
        <u/>
        <sz val="12"/>
        <rFont val="Times New Roman"/>
        <family val="1"/>
      </rPr>
      <t xml:space="preserve">. </t>
    </r>
    <r>
      <rPr>
        <b/>
        <sz val="12"/>
        <rFont val="Times New Roman"/>
        <family val="1"/>
      </rPr>
      <t>Cheltuieli neeligibile - lei</t>
    </r>
  </si>
  <si>
    <t>Activitatea 9</t>
  </si>
  <si>
    <t>Activitatea 1</t>
  </si>
  <si>
    <t>Activitatea 3</t>
  </si>
  <si>
    <t>Activitatea 2</t>
  </si>
  <si>
    <t>Activitatea 4</t>
  </si>
  <si>
    <t>Activitatea 5</t>
  </si>
  <si>
    <t>Activitatea 6</t>
  </si>
  <si>
    <t>Activitatea 7</t>
  </si>
  <si>
    <t>Activitatea 8</t>
  </si>
  <si>
    <t>Activitatea 10</t>
  </si>
  <si>
    <t>Activitatea:</t>
  </si>
  <si>
    <t>zile</t>
  </si>
  <si>
    <t xml:space="preserve">f) cheltuieli cu materialele didactice pentru persoanele asistate </t>
  </si>
  <si>
    <r>
      <rPr>
        <b/>
        <sz val="12"/>
        <rFont val="Times New Roman"/>
        <family val="1"/>
      </rPr>
      <t xml:space="preserve">Verificare </t>
    </r>
    <r>
      <rPr>
        <b/>
        <sz val="10"/>
        <color rgb="FFFF0000"/>
        <rFont val="Times New Roman"/>
        <family val="1"/>
      </rPr>
      <t>(T-A-D)=0</t>
    </r>
  </si>
  <si>
    <t>buc</t>
  </si>
  <si>
    <t>litri</t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</si>
  <si>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- lei</t>
    </r>
  </si>
  <si>
    <r>
      <rPr>
        <b/>
        <u/>
        <sz val="12"/>
        <rFont val="Times New Roman"/>
        <family val="1"/>
      </rPr>
      <t xml:space="preserve">ELIGIBILE - </t>
    </r>
    <r>
      <rPr>
        <b/>
        <u/>
        <sz val="12"/>
        <color rgb="FFFF0000"/>
        <rFont val="Times New Roman"/>
        <family val="1"/>
      </rPr>
      <t>B</t>
    </r>
    <r>
      <rPr>
        <b/>
        <u/>
        <sz val="12"/>
        <rFont val="Times New Roman"/>
        <family val="1"/>
      </rPr>
      <t>.</t>
    </r>
    <r>
      <rPr>
        <b/>
        <sz val="11"/>
        <rFont val="Times New Roman"/>
        <family val="1"/>
      </rPr>
      <t xml:space="preserve"> Cofinanţare proprie a organizatiei  - lei</t>
    </r>
  </si>
  <si>
    <t xml:space="preserve">a) cheltuieli cu personalul calificat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</si>
</sst>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u/>
      <sz val="14"/>
      <color rgb="FFFF0000"/>
      <name val="Times New Roman"/>
      <family val="1"/>
    </font>
    <font>
      <u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name val="Times New Roman"/>
      <family val="1"/>
    </font>
    <font>
      <b/>
      <u/>
      <sz val="11"/>
      <name val="Times New Roman"/>
      <family val="1"/>
    </font>
    <font>
      <b/>
      <u/>
      <sz val="11"/>
      <color rgb="FFFF0000"/>
      <name val="Times New Roman"/>
      <family val="1"/>
    </font>
    <font>
      <b/>
      <u/>
      <sz val="12"/>
      <name val="Times New Roman"/>
      <family val="1"/>
    </font>
    <font>
      <b/>
      <u/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Times New Roman"/>
      <family val="1"/>
    </font>
    <font>
      <u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/>
    </xf>
    <xf numFmtId="4" fontId="5" fillId="0" borderId="1" xfId="1" applyNumberFormat="1" applyFont="1" applyBorder="1" applyAlignment="1">
      <alignment horizontal="center" vertical="center"/>
    </xf>
    <xf numFmtId="4" fontId="5" fillId="0" borderId="2" xfId="1" applyNumberFormat="1" applyFont="1" applyBorder="1" applyAlignment="1">
      <alignment horizontal="center" vertical="center"/>
    </xf>
    <xf numFmtId="4" fontId="6" fillId="0" borderId="2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4" fontId="9" fillId="0" borderId="4" xfId="1" applyNumberFormat="1" applyFont="1" applyBorder="1" applyAlignment="1">
      <alignment horizontal="center" vertical="center"/>
    </xf>
    <xf numFmtId="4" fontId="10" fillId="0" borderId="0" xfId="1" applyNumberFormat="1" applyFont="1" applyAlignment="1">
      <alignment horizontal="center" vertical="center"/>
    </xf>
    <xf numFmtId="4" fontId="10" fillId="0" borderId="5" xfId="1" applyNumberFormat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4" fontId="9" fillId="0" borderId="6" xfId="1" applyNumberFormat="1" applyFont="1" applyBorder="1" applyAlignment="1">
      <alignment horizontal="center" vertical="center"/>
    </xf>
    <xf numFmtId="4" fontId="11" fillId="0" borderId="7" xfId="1" applyNumberFormat="1" applyFont="1" applyBorder="1" applyAlignment="1">
      <alignment horizontal="right" vertical="center"/>
    </xf>
    <xf numFmtId="4" fontId="11" fillId="0" borderId="7" xfId="1" applyNumberFormat="1" applyFont="1" applyBorder="1" applyAlignment="1">
      <alignment horizontal="center" vertical="center"/>
    </xf>
    <xf numFmtId="4" fontId="10" fillId="0" borderId="8" xfId="1" applyNumberFormat="1" applyFont="1" applyBorder="1" applyAlignment="1">
      <alignment horizontal="center" vertical="center"/>
    </xf>
    <xf numFmtId="4" fontId="9" fillId="0" borderId="0" xfId="1" applyNumberFormat="1" applyFont="1" applyAlignment="1">
      <alignment horizontal="center" vertical="center"/>
    </xf>
    <xf numFmtId="4" fontId="11" fillId="0" borderId="0" xfId="1" applyNumberFormat="1" applyFont="1" applyAlignment="1">
      <alignment horizontal="right" vertical="center"/>
    </xf>
    <xf numFmtId="4" fontId="11" fillId="0" borderId="0" xfId="1" applyNumberFormat="1" applyFont="1" applyAlignment="1">
      <alignment horizontal="center" vertical="center"/>
    </xf>
    <xf numFmtId="0" fontId="10" fillId="0" borderId="9" xfId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left" vertical="center" wrapText="1"/>
    </xf>
    <xf numFmtId="4" fontId="10" fillId="0" borderId="9" xfId="1" applyNumberFormat="1" applyFont="1" applyBorder="1" applyAlignment="1">
      <alignment horizontal="center" vertical="center" wrapText="1"/>
    </xf>
    <xf numFmtId="4" fontId="8" fillId="0" borderId="9" xfId="1" applyNumberFormat="1" applyFont="1" applyBorder="1" applyAlignment="1">
      <alignment horizontal="center" vertical="center" wrapText="1"/>
    </xf>
    <xf numFmtId="0" fontId="9" fillId="0" borderId="0" xfId="1" applyFont="1" applyAlignment="1">
      <alignment vertical="center" wrapText="1"/>
    </xf>
    <xf numFmtId="4" fontId="5" fillId="0" borderId="0" xfId="1" applyNumberFormat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4" fontId="5" fillId="0" borderId="0" xfId="1" applyNumberFormat="1" applyFont="1" applyAlignment="1">
      <alignment horizontal="center" vertical="center" wrapText="1"/>
    </xf>
    <xf numFmtId="4" fontId="16" fillId="0" borderId="9" xfId="1" applyNumberFormat="1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21" fillId="0" borderId="0" xfId="1" applyFont="1" applyAlignment="1">
      <alignment vertical="center" wrapText="1"/>
    </xf>
    <xf numFmtId="0" fontId="21" fillId="0" borderId="0" xfId="1" applyFont="1" applyAlignment="1">
      <alignment horizontal="left" vertical="center" wrapText="1"/>
    </xf>
    <xf numFmtId="4" fontId="21" fillId="0" borderId="0" xfId="1" applyNumberFormat="1" applyFont="1" applyAlignment="1">
      <alignment horizontal="center" vertical="center"/>
    </xf>
    <xf numFmtId="4" fontId="20" fillId="0" borderId="0" xfId="1" applyNumberFormat="1" applyFont="1" applyAlignment="1">
      <alignment horizontal="center" vertical="center"/>
    </xf>
    <xf numFmtId="4" fontId="21" fillId="0" borderId="0" xfId="1" applyNumberFormat="1" applyFont="1" applyAlignment="1">
      <alignment horizontal="center" vertical="center" wrapText="1"/>
    </xf>
    <xf numFmtId="0" fontId="22" fillId="0" borderId="0" xfId="0" applyFont="1"/>
    <xf numFmtId="0" fontId="23" fillId="0" borderId="0" xfId="0" applyFont="1"/>
    <xf numFmtId="0" fontId="24" fillId="0" borderId="0" xfId="0" applyFont="1"/>
    <xf numFmtId="0" fontId="5" fillId="0" borderId="0" xfId="0" applyFont="1"/>
  </cellXfs>
  <cellStyles count="2">
    <cellStyle name="Normal" xfId="0" builtinId="0"/>
    <cellStyle name="Normal 2" xfId="1" xr:uid="{00000000-0005-0000-0000-000001000000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Times New Roman"/>
        <scheme val="none"/>
      </font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0</xdr:rowOff>
    </xdr:from>
    <xdr:to>
      <xdr:col>4</xdr:col>
      <xdr:colOff>3921</xdr:colOff>
      <xdr:row>2</xdr:row>
      <xdr:rowOff>200585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050" y="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759760</xdr:colOff>
      <xdr:row>10</xdr:row>
      <xdr:rowOff>73959</xdr:rowOff>
    </xdr:from>
    <xdr:to>
      <xdr:col>15</xdr:col>
      <xdr:colOff>421919</xdr:colOff>
      <xdr:row>18</xdr:row>
      <xdr:rowOff>81964</xdr:rowOff>
    </xdr:to>
    <xdr:sp macro="" textlink="">
      <xdr:nvSpPr>
        <xdr:cNvPr id="2" name="Line Callout 2 (Border and Accent Bar)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141260" y="3065930"/>
          <a:ext cx="9926747" cy="1532005"/>
        </a:xfrm>
        <a:prstGeom prst="accentBorderCallout2">
          <a:avLst>
            <a:gd name="adj1" fmla="val 18750"/>
            <a:gd name="adj2" fmla="val -8333"/>
            <a:gd name="adj3" fmla="val 18750"/>
            <a:gd name="adj4" fmla="val -16667"/>
            <a:gd name="adj5" fmla="val -5473"/>
            <a:gd name="adj6" fmla="val -18459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n-US" sz="1600" b="1" u="sng">
              <a:solidFill>
                <a:schemeClr val="accent6">
                  <a:lumMod val="75000"/>
                </a:schemeClr>
              </a:solidFill>
            </a:rPr>
            <a:t>Atentie!</a:t>
          </a:r>
        </a:p>
        <a:p>
          <a:pPr algn="l"/>
          <a:r>
            <a:rPr lang="en-US" sz="1600">
              <a:solidFill>
                <a:schemeClr val="accent6">
                  <a:lumMod val="75000"/>
                </a:schemeClr>
              </a:solidFill>
            </a:rPr>
            <a:t>Exemplul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de mai sus a fost realizat cu SCOP INFORMATIV SI DE ORIENTARE!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Scopul acestui exemplu este de a oferi o imagine a ceea ce se asteapta de la un buget proiectat de solicitanti.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*preturile (cost/buc.; inchirieri; etc.) incluse in coloana specifica nu au legatura cu piata, sunt doar exemple;</a:t>
          </a:r>
        </a:p>
        <a:p>
          <a:pPr algn="l"/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**</a:t>
          </a:r>
          <a:r>
            <a:rPr lang="en-US" sz="1600" b="1" baseline="0">
              <a:solidFill>
                <a:schemeClr val="accent6">
                  <a:lumMod val="75000"/>
                </a:schemeClr>
              </a:solidFill>
            </a:rPr>
            <a:t>folositi aceasta pagina pentru exercitii preliminare si/sau acomodare cu modalitatea de introducere de date.</a:t>
          </a:r>
          <a:r>
            <a:rPr lang="en-US" sz="1600" baseline="0">
              <a:solidFill>
                <a:schemeClr val="accent6">
                  <a:lumMod val="75000"/>
                </a:schemeClr>
              </a:solidFill>
            </a:rPr>
            <a:t> </a:t>
          </a:r>
        </a:p>
        <a:p>
          <a:pPr algn="l"/>
          <a:endParaRPr lang="ro-RO" sz="16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0</xdr:col>
      <xdr:colOff>0</xdr:colOff>
      <xdr:row>19</xdr:row>
      <xdr:rowOff>0</xdr:rowOff>
    </xdr:from>
    <xdr:to>
      <xdr:col>6</xdr:col>
      <xdr:colOff>531542</xdr:colOff>
      <xdr:row>60</xdr:row>
      <xdr:rowOff>161925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5086350"/>
          <a:ext cx="5455967" cy="79724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ro-RO" sz="1200" b="1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INSTRUCTIUNI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sng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PENTRU</a:t>
          </a:r>
          <a:r>
            <a:rPr lang="ro-RO" sz="1200" b="1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INTOCMIREA BUGETULUI</a:t>
          </a:r>
          <a:r>
            <a:rPr lang="ro-RO" sz="1200" b="1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  <a:endParaRPr lang="ro-RO" sz="1200" b="1">
            <a:solidFill>
              <a:srgbClr val="FF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1.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oate campurile coloanelor de la A la K inclusiv se completeaza</a:t>
          </a:r>
          <a:r>
            <a:rPr lang="ro-RO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OBLIGATORIU pentru fiecare linie de buget</a:t>
          </a:r>
          <a:r>
            <a:rPr lang="en-US" sz="1200" b="1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(conditie de eligibilitate/ conformitate).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La introducerea unei noi linii de buget  - ex. linia de buget 5 - tabelul genereaza automat o nouu linie de calcul cu formule incluse.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Pentru fiecare activitate bugetata oferiti informatii suplimentare si cuprinzatoare in cererea de finantare la activitatea respectiva (la ce foloseste cheltuiala, detaliere cheltuiuala)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2. </a:t>
          </a:r>
          <a:r>
            <a:rPr lang="en-US" sz="1200" b="0" u="none" baseline="0">
              <a:latin typeface="Times New Roman" panose="02020603050405020304" pitchFamily="18" charset="0"/>
              <a:cs typeface="Times New Roman" panose="02020603050405020304" pitchFamily="18" charset="0"/>
            </a:rPr>
            <a:t>Completarea bugetului:</a:t>
          </a:r>
        </a:p>
        <a:p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2.1. - Coloanele cu denumirea 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Actiunea/activitatea</a:t>
          </a:r>
          <a:r>
            <a:rPr lang="en-US" sz="1200" baseline="0">
              <a:solidFill>
                <a:schemeClr val="accent6">
                  <a:lumMod val="75000"/>
                </a:schemeClr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si Categorie de cheltuieli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se completeaza astfel:</a:t>
          </a:r>
        </a:p>
        <a:p>
          <a:r>
            <a:rPr lang="en-US" sz="110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 se alege un camp predefinit din lista;</a:t>
          </a:r>
          <a:endParaRPr lang="ro-RO" sz="12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r>
            <a:rPr lang="en-US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3.</a:t>
          </a:r>
          <a:r>
            <a:rPr lang="en-US" sz="1200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calculul pe fiecare linie astfel: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i="1" baseline="0">
              <a:latin typeface="Times New Roman" panose="02020603050405020304" pitchFamily="18" charset="0"/>
              <a:cs typeface="Times New Roman" panose="02020603050405020304" pitchFamily="18" charset="0"/>
            </a:rPr>
            <a:t>(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urmariți capul de tabel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): </a:t>
          </a:r>
        </a:p>
        <a:p>
          <a:pPr algn="l"/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TOTAL lei - Valoare totala eligibila - Cheltuieli neeligibile = 0  / (T-A-D)=0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4. </a:t>
          </a:r>
          <a:r>
            <a:rPr lang="en-US" sz="1200">
              <a:latin typeface="Times New Roman" panose="02020603050405020304" pitchFamily="18" charset="0"/>
              <a:cs typeface="Times New Roman" panose="02020603050405020304" pitchFamily="18" charset="0"/>
            </a:rPr>
            <a:t>D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easupra capului de tabel, insumarea se face automat pentru pana la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392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linii de buget.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De asemeni calculul ponderilor se face automat.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modificati această insumare automată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; </a:t>
          </a:r>
          <a:r>
            <a:rPr lang="ro-RO" sz="1200" u="sng" baseline="0">
              <a:solidFill>
                <a:srgbClr val="FF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NU insumați coloanele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(la sfarsit)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după ce ați introdus ultima linie de buget - acest lucru se face automat deasupra tabelului!</a:t>
          </a:r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>
              <a:latin typeface="Times New Roman" panose="02020603050405020304" pitchFamily="18" charset="0"/>
              <a:cs typeface="Times New Roman" panose="02020603050405020304" pitchFamily="18" charset="0"/>
            </a:rPr>
            <a:t>5.</a:t>
          </a:r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Folositi doua zecimale pentru sumele incluse in buget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(setare implicita)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b="1" u="sng" baseline="0">
              <a:latin typeface="Times New Roman" panose="02020603050405020304" pitchFamily="18" charset="0"/>
              <a:cs typeface="Times New Roman" panose="02020603050405020304" pitchFamily="18" charset="0"/>
            </a:rPr>
            <a:t>6.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ATENTIE!  - NU includeți cheltuieli neeligibile la  ”Finanţarea nerambursabilă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solicitata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”! 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100" b="1" u="sng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Aten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ție la ponderile pentru cheltuieli eligibile (max.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85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% din acestea pot fi solicitate de la UAT Judetul Brasov)</a:t>
          </a:r>
          <a:endParaRPr lang="en-US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Verificati Liniile De Buget Dupa Finalizare. Printati Aceste Pagini Si, Sub Semnatura, Introduceti Paginile In Dosarul Cererii De Finantare. Atasati Dosarului Si Varianta Editabila A Bugetului (Acest Fisier)</a:t>
          </a:r>
          <a:r>
            <a:rPr lang="en-US" sz="1200" cap="small" baseline="0">
              <a:latin typeface="Times New Roman" panose="02020603050405020304" pitchFamily="18" charset="0"/>
              <a:cs typeface="Times New Roman" panose="02020603050405020304" pitchFamily="18" charset="0"/>
            </a:rPr>
            <a:t>.</a:t>
          </a:r>
          <a:endParaRPr lang="ro-RO" sz="1200" cap="small" baseline="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ro-RO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Pentru orice intrebari /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nelamuriri </a:t>
          </a:r>
          <a:r>
            <a:rPr lang="ro-RO" sz="1200">
              <a:latin typeface="Times New Roman" panose="02020603050405020304" pitchFamily="18" charset="0"/>
              <a:cs typeface="Times New Roman" panose="02020603050405020304" pitchFamily="18" charset="0"/>
            </a:rPr>
            <a:t>privind constructia bugetului -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utilizarea formatului curent - sunati la departamentul nostru: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............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  (L-V /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in intervalul orar 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0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9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.00 - 1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5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.00) </a:t>
          </a:r>
          <a:r>
            <a:rPr lang="en-US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sau utilizati adresa: ........</a:t>
          </a:r>
          <a:r>
            <a:rPr lang="ro-RO" sz="1200" baseline="0">
              <a:latin typeface="Times New Roman" panose="02020603050405020304" pitchFamily="18" charset="0"/>
              <a:cs typeface="Times New Roman" panose="02020603050405020304" pitchFamily="18" charset="0"/>
            </a:rPr>
            <a:t>@cjbrasov.ro</a:t>
          </a:r>
        </a:p>
        <a:p>
          <a:endParaRPr lang="en-US" sz="1200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r>
            <a:rPr lang="en-US" sz="1200" b="1" u="sng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OPORTUNITATE!</a:t>
          </a:r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i) Foaia de calcul / pagina de buget este pregatita sa va ajute astfel: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-TOTAL lei (T):, ELIGIBILE - C. Finanţare nerambursabilă solicitată - lei: si Verificare (T-A-D)=0 au formule incluse;</a:t>
          </a:r>
        </a:p>
        <a:p>
          <a:r>
            <a:rPr lang="en-US" sz="1200" b="1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iii) Urmariti instructiunile de orientare - casetele galbene - care apar in momentul in care va pozitionati pe o celula a tabelului de la ”Activitate” si ”Categorie de cheltuieli”</a:t>
          </a:r>
        </a:p>
      </xdr:txBody>
    </xdr:sp>
    <xdr:clientData/>
  </xdr:twoCellAnchor>
  <xdr:twoCellAnchor>
    <xdr:from>
      <xdr:col>0</xdr:col>
      <xdr:colOff>78442</xdr:colOff>
      <xdr:row>0</xdr:row>
      <xdr:rowOff>56030</xdr:rowOff>
    </xdr:from>
    <xdr:to>
      <xdr:col>3</xdr:col>
      <xdr:colOff>56029</xdr:colOff>
      <xdr:row>3</xdr:row>
      <xdr:rowOff>44824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78442" y="56030"/>
          <a:ext cx="3137646" cy="63873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Denumire</a:t>
          </a:r>
          <a:r>
            <a:rPr lang="en-US" sz="1100" baseline="0"/>
            <a:t> organizatie _______________________</a:t>
          </a:r>
        </a:p>
        <a:p>
          <a:r>
            <a:rPr lang="en-US" sz="1100" baseline="0"/>
            <a:t>Titlu Proiect ________________________</a:t>
          </a:r>
          <a:endParaRPr lang="ro-R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1143000</xdr:colOff>
      <xdr:row>11</xdr:row>
      <xdr:rowOff>38100</xdr:rowOff>
    </xdr:from>
    <xdr:to>
      <xdr:col>10</xdr:col>
      <xdr:colOff>480060</xdr:colOff>
      <xdr:row>20</xdr:row>
      <xdr:rowOff>121920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143000" y="2461260"/>
          <a:ext cx="6576060" cy="1866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Note</a:t>
          </a:r>
          <a:r>
            <a:rPr lang="en-US" sz="1400"/>
            <a:t>:</a:t>
          </a:r>
          <a:r>
            <a:rPr lang="en-US" sz="1400" baseline="0"/>
            <a:t> </a:t>
          </a:r>
        </a:p>
        <a:p>
          <a:r>
            <a:rPr lang="en-US" sz="1400" baseline="0"/>
            <a:t>1*-la realizarea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</a:rPr>
            <a:t>bugetului</a:t>
          </a:r>
          <a:r>
            <a:rPr lang="en-US" sz="1400" baseline="0"/>
            <a:t>/ decontului folositi codificarile de mai sus in coloana dedicata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2*-</a:t>
          </a:r>
          <a:r>
            <a:rPr lang="en-US" sz="1400" baseline="0"/>
            <a:t>cititi instructiunile specifice (pentru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</a:t>
          </a:r>
          <a:r>
            <a:rPr lang="en-US" sz="1400" baseline="0"/>
            <a:t> / pentru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)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3*-</a:t>
          </a:r>
          <a:r>
            <a:rPr lang="en-US" sz="1400" baseline="0"/>
            <a:t>in paralel urmariti descrierea completa a Cap. III din Ghidul solicitantului</a:t>
          </a:r>
        </a:p>
        <a:p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4*-la realizare </a:t>
          </a:r>
          <a:r>
            <a:rPr lang="en-US" sz="1400" b="1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rPr>
            <a:t>bugetului </a:t>
          </a:r>
          <a:r>
            <a:rPr lang="en-US" sz="1400" baseline="0"/>
            <a:t>puteti consulta (orientativ) si anexa privind deconturile/ </a:t>
          </a:r>
          <a:r>
            <a:rPr lang="en-US" sz="1400" baseline="0">
              <a:solidFill>
                <a:srgbClr val="0070C0"/>
              </a:solidFill>
            </a:rPr>
            <a:t>rambursarea</a:t>
          </a:r>
          <a:r>
            <a:rPr lang="en-US" sz="1400" baseline="0"/>
            <a:t>. Aceasta anexa este importanta (si se recomanda consultarea) la  momentul realizarii decontului/ solicitarea de </a:t>
          </a:r>
          <a:r>
            <a:rPr lang="en-US" sz="1400" baseline="0">
              <a:solidFill>
                <a:srgbClr val="0070C0"/>
              </a:solidFill>
            </a:rPr>
            <a:t>rambursare</a:t>
          </a:r>
          <a:r>
            <a:rPr lang="en-US" sz="1400" baseline="0"/>
            <a:t>.</a:t>
          </a:r>
          <a:endParaRPr lang="ro-RO" sz="14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L8" totalsRowShown="0" headerRowDxfId="33" dataDxfId="31" headerRowBorderDxfId="32" tableBorderDxfId="30">
  <tableColumns count="12">
    <tableColumn id="1" xr3:uid="{00000000-0010-0000-0000-000001000000}" name="Nr. crt. (linia de buget)" dataDxfId="29"/>
    <tableColumn id="2" xr3:uid="{00000000-0010-0000-0000-000002000000}" name="Activitatea:" dataDxfId="28"/>
    <tableColumn id="3" xr3:uid="{00000000-0010-0000-0000-000003000000}" name="Categorie de cheltuieli" dataDxfId="27"/>
    <tableColumn id="5" xr3:uid="{00000000-0010-0000-0000-000005000000}" name="Unitatea de măsură - UM" dataDxfId="26"/>
    <tableColumn id="6" xr3:uid="{00000000-0010-0000-0000-000006000000}" name="Nr. UM" dataDxfId="25"/>
    <tableColumn id="7" xr3:uid="{00000000-0010-0000-0000-000007000000}" name="Valoarea UM - lei" dataDxfId="24"/>
    <tableColumn id="8" xr3:uid="{00000000-0010-0000-0000-000008000000}" name="TOTAL lei (T):" dataDxfId="23">
      <calculatedColumnFormula>Table1[Nr. UM]*Table1[Valoarea UM - lei]</calculatedColumnFormula>
    </tableColumn>
    <tableColumn id="9" xr3:uid="{00000000-0010-0000-0000-000009000000}" name="ELIGIBILE - A. Valoare totala (TVA INCLUS) - lei" dataDxfId="22"/>
    <tableColumn id="10" xr3:uid="{00000000-0010-0000-0000-00000A000000}" name="ELIGIBILE - B. Cofinanţare proprie a organizatiei  - lei" dataDxfId="21"/>
    <tableColumn id="11" xr3:uid="{00000000-0010-0000-0000-00000B000000}" name="ELIGIBILE - C. Finanţare nerambursabilă solicitată - lei:               (A-B)" dataDxfId="20">
      <calculatedColumnFormula>Table1[ELIGIBILE - A. Valoare totala (TVA INCLUS) - lei]-Table1[ELIGIBILE - B. Cofinanţare proprie a organizatiei  - lei]</calculatedColumnFormula>
    </tableColumn>
    <tableColumn id="12" xr3:uid="{00000000-0010-0000-0000-00000C000000}" name="NEELIGIBILE - D. Cheltuieli neeligibile - lei" dataDxfId="19"/>
    <tableColumn id="13" xr3:uid="{00000000-0010-0000-0000-00000D000000}" name="Verificare (T-A-D)=0" dataDxfId="18">
      <calculatedColumnFormula>Table1[TOTAL lei (T):]-Table1[ELIGIBILE - A. Valoare totala (TVA INCLUS) - lei]-Table1[NEELIGIBILE - D. Cheltuieli neeligibile - lei]</calculatedColumnFormula>
    </tableColumn>
  </tableColumns>
  <tableStyleInfo name="TableStyleLight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e14" displayName="Table14" ref="A5:L10" totalsRowShown="0" headerRowDxfId="15" dataDxfId="13" headerRowBorderDxfId="14" tableBorderDxfId="12">
  <tableColumns count="12">
    <tableColumn id="1" xr3:uid="{00000000-0010-0000-0100-000001000000}" name="Nr. crt. (linia de buget)" dataDxfId="11"/>
    <tableColumn id="2" xr3:uid="{00000000-0010-0000-0100-000002000000}" name="Activitatea:" dataDxfId="10"/>
    <tableColumn id="3" xr3:uid="{00000000-0010-0000-0100-000003000000}" name="Categorie de cheltuieli" dataDxfId="9"/>
    <tableColumn id="5" xr3:uid="{00000000-0010-0000-0100-000005000000}" name="Unitatea de măsură - UM" dataDxfId="8"/>
    <tableColumn id="6" xr3:uid="{00000000-0010-0000-0100-000006000000}" name="Nr. UM" dataDxfId="7"/>
    <tableColumn id="7" xr3:uid="{00000000-0010-0000-0100-000007000000}" name="Valoarea UM - lei" dataDxfId="6"/>
    <tableColumn id="8" xr3:uid="{00000000-0010-0000-0100-000008000000}" name="TOTAL lei (T):" dataDxfId="5">
      <calculatedColumnFormula>Table14[Nr. UM]*Table14[Valoarea UM - lei]</calculatedColumnFormula>
    </tableColumn>
    <tableColumn id="9" xr3:uid="{00000000-0010-0000-0100-000009000000}" name="ELIGIBILE - A. Valoare totala (TVA INCLUS) - lei" dataDxfId="4"/>
    <tableColumn id="10" xr3:uid="{00000000-0010-0000-0100-00000A000000}" name="ELIGIBILE - B. Cofinanţare proprie a organizatiei - lei" dataDxfId="3"/>
    <tableColumn id="11" xr3:uid="{00000000-0010-0000-0100-00000B000000}" name="ELIGIBILE - C. Finanţare nerambursabilă solicitată - lei:               (A-B)" dataDxfId="2">
      <calculatedColumnFormula>Table14[ELIGIBILE - A. Valoare totala (TVA INCLUS) - lei]-Table14[ELIGIBILE - B. Cofinanţare proprie a organizatiei - lei]</calculatedColumnFormula>
    </tableColumn>
    <tableColumn id="12" xr3:uid="{00000000-0010-0000-0100-00000C000000}" name="NEELIGIBILE - D. Cheltuieli neeligibile - lei" dataDxfId="1"/>
    <tableColumn id="13" xr3:uid="{00000000-0010-0000-0100-00000D000000}" name="Verificare (T-A-D)=0" dataDxfId="0">
      <calculatedColumnFormula>Table14[TOTAL lei (T):]-Table14[ELIGIBILE - A. Valoare totala (TVA INCLUS) - lei]-Table14[NEELIGIBILE - D. Cheltuieli neeligibile - lei]</calculatedColumnFormula>
    </tableColumn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  <pageSetUpPr fitToPage="1"/>
  </sheetPr>
  <dimension ref="A1:L25"/>
  <sheetViews>
    <sheetView zoomScaleNormal="100" workbookViewId="0">
      <pane ySplit="5" topLeftCell="A6" activePane="bottomLeft" state="frozenSplit"/>
      <selection pane="bottomLeft" activeCell="J15" sqref="J15"/>
    </sheetView>
  </sheetViews>
  <sheetFormatPr defaultColWidth="9.140625" defaultRowHeight="15" x14ac:dyDescent="0.25"/>
  <cols>
    <col min="1" max="1" width="7.42578125" style="3" customWidth="1"/>
    <col min="2" max="2" width="11.85546875" style="4" customWidth="1"/>
    <col min="3" max="3" width="18" style="5" customWidth="1"/>
    <col min="4" max="4" width="10" style="6" customWidth="1"/>
    <col min="5" max="5" width="8.28515625" style="32" bestFit="1" customWidth="1"/>
    <col min="6" max="6" width="18.28515625" style="32" customWidth="1"/>
    <col min="7" max="7" width="18.42578125" style="32" customWidth="1"/>
    <col min="8" max="8" width="20.140625" style="32" customWidth="1"/>
    <col min="9" max="9" width="19.42578125" style="32" customWidth="1"/>
    <col min="10" max="10" width="21.85546875" style="32" customWidth="1"/>
    <col min="11" max="11" width="19.28515625" style="32" customWidth="1"/>
    <col min="12" max="12" width="11.85546875" style="32" customWidth="1"/>
    <col min="13" max="16384" width="9.140625" style="11"/>
  </cols>
  <sheetData>
    <row r="1" spans="1:12" ht="18.75" x14ac:dyDescent="0.25"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19" customFormat="1" ht="15.75" x14ac:dyDescent="0.25">
      <c r="A2" s="12"/>
      <c r="B2" s="13"/>
      <c r="C2" s="14"/>
      <c r="D2" s="15"/>
      <c r="E2" s="16"/>
      <c r="F2" s="17" t="s">
        <v>19</v>
      </c>
      <c r="G2" s="17">
        <f>H2+K2</f>
        <v>0</v>
      </c>
      <c r="H2" s="17">
        <f>SUM(H6:H392)</f>
        <v>0</v>
      </c>
      <c r="I2" s="17">
        <f>SUM(I6:I392)</f>
        <v>0</v>
      </c>
      <c r="J2" s="17">
        <f>SUM(J6:J392)</f>
        <v>0</v>
      </c>
      <c r="K2" s="18">
        <f>SUM(K6:K392)</f>
        <v>0</v>
      </c>
      <c r="L2" s="24"/>
    </row>
    <row r="3" spans="1:12" s="19" customFormat="1" ht="16.5" thickBot="1" x14ac:dyDescent="0.3">
      <c r="A3" s="12"/>
      <c r="B3" s="13"/>
      <c r="C3" s="14"/>
      <c r="D3" s="15"/>
      <c r="E3" s="20"/>
      <c r="F3" s="21" t="s">
        <v>20</v>
      </c>
      <c r="G3" s="21"/>
      <c r="H3" s="22">
        <v>100</v>
      </c>
      <c r="I3" s="22" t="e">
        <f>I2*H3/H2</f>
        <v>#DIV/0!</v>
      </c>
      <c r="J3" s="22" t="e">
        <f>H3-I3</f>
        <v>#DIV/0!</v>
      </c>
      <c r="K3" s="23"/>
      <c r="L3" s="24"/>
    </row>
    <row r="4" spans="1:12" s="19" customFormat="1" ht="15.75" x14ac:dyDescent="0.25">
      <c r="A4" s="12"/>
      <c r="B4" s="13"/>
      <c r="C4" s="14"/>
      <c r="D4" s="15"/>
      <c r="E4" s="24"/>
      <c r="F4" s="25"/>
      <c r="G4" s="25"/>
      <c r="H4" s="26"/>
      <c r="I4" s="26"/>
      <c r="J4" s="26"/>
      <c r="K4" s="17"/>
      <c r="L4" s="24"/>
    </row>
    <row r="5" spans="1:12" s="31" customFormat="1" ht="78.75" x14ac:dyDescent="0.25">
      <c r="A5" s="27" t="s">
        <v>21</v>
      </c>
      <c r="B5" s="27" t="s">
        <v>40</v>
      </c>
      <c r="C5" s="28" t="s">
        <v>22</v>
      </c>
      <c r="D5" s="27" t="s">
        <v>23</v>
      </c>
      <c r="E5" s="29" t="s">
        <v>24</v>
      </c>
      <c r="F5" s="29" t="s">
        <v>25</v>
      </c>
      <c r="G5" s="29" t="s">
        <v>26</v>
      </c>
      <c r="H5" s="30" t="s">
        <v>27</v>
      </c>
      <c r="I5" s="29" t="s">
        <v>47</v>
      </c>
      <c r="J5" s="30" t="s">
        <v>28</v>
      </c>
      <c r="K5" s="30" t="s">
        <v>29</v>
      </c>
      <c r="L5" s="35" t="s">
        <v>43</v>
      </c>
    </row>
    <row r="6" spans="1:12" x14ac:dyDescent="0.25">
      <c r="A6" s="3">
        <v>1</v>
      </c>
      <c r="G6" s="32">
        <f>Table1[Nr. UM]*Table1[Valoarea UM - lei]</f>
        <v>0</v>
      </c>
      <c r="H6" s="33"/>
      <c r="I6" s="34"/>
      <c r="J6" s="34">
        <f>Table1[ELIGIBILE - A. Valoare totala (TVA INCLUS) - lei]-Table1[ELIGIBILE - B. Cofinanţare proprie a organizatiei  - lei]</f>
        <v>0</v>
      </c>
      <c r="K6" s="34"/>
      <c r="L6" s="32">
        <f>Table1[TOTAL lei (T):]-Table1[ELIGIBILE - A. Valoare totala (TVA INCLUS) - lei]-Table1[NEELIGIBILE - D. Cheltuieli neeligibile - lei]</f>
        <v>0</v>
      </c>
    </row>
    <row r="7" spans="1:12" x14ac:dyDescent="0.25">
      <c r="G7" s="32">
        <f>Table1[Nr. UM]*Table1[Valoarea UM - lei]</f>
        <v>0</v>
      </c>
      <c r="H7" s="33"/>
      <c r="I7" s="34"/>
      <c r="J7" s="34">
        <f>Table1[ELIGIBILE - A. Valoare totala (TVA INCLUS) - lei]-Table1[ELIGIBILE - B. Cofinanţare proprie a organizatiei  - lei]</f>
        <v>0</v>
      </c>
      <c r="K7" s="34"/>
      <c r="L7" s="32">
        <f>Table1[TOTAL lei (T):]-Table1[ELIGIBILE - A. Valoare totala (TVA INCLUS) - lei]-Table1[NEELIGIBILE - D. Cheltuieli neeligibile - lei]</f>
        <v>0</v>
      </c>
    </row>
    <row r="8" spans="1:12" x14ac:dyDescent="0.25">
      <c r="G8" s="32">
        <f>Table1[Nr. UM]*Table1[Valoarea UM - lei]</f>
        <v>0</v>
      </c>
      <c r="H8" s="33"/>
      <c r="I8" s="34"/>
      <c r="J8" s="34">
        <f>Table1[ELIGIBILE - A. Valoare totala (TVA INCLUS) - lei]-Table1[ELIGIBILE - B. Cofinanţare proprie a organizatiei  - lei]</f>
        <v>0</v>
      </c>
      <c r="K8" s="34"/>
      <c r="L8" s="32">
        <f>Table1[TOTAL lei (T):]-Table1[ELIGIBILE - A. Valoare totala (TVA INCLUS) - lei]-Table1[NEELIGIBILE - D. Cheltuieli neeligibile - lei]</f>
        <v>0</v>
      </c>
    </row>
    <row r="19" spans="1:4" ht="15.75" x14ac:dyDescent="0.25">
      <c r="A19" s="43"/>
      <c r="B19" s="1"/>
      <c r="C19" s="42"/>
      <c r="D19"/>
    </row>
    <row r="20" spans="1:4" ht="15.75" x14ac:dyDescent="0.25">
      <c r="A20" s="1"/>
      <c r="B20" s="1"/>
      <c r="C20"/>
      <c r="D20"/>
    </row>
    <row r="21" spans="1:4" ht="15.75" x14ac:dyDescent="0.25">
      <c r="A21" s="1"/>
      <c r="B21" s="1"/>
      <c r="C21"/>
      <c r="D21"/>
    </row>
    <row r="22" spans="1:4" ht="15.75" x14ac:dyDescent="0.25">
      <c r="A22" s="1"/>
      <c r="B22" s="1"/>
      <c r="C22"/>
      <c r="D22"/>
    </row>
    <row r="23" spans="1:4" ht="15.75" x14ac:dyDescent="0.25">
      <c r="A23" s="44"/>
      <c r="B23" s="1"/>
      <c r="C23"/>
      <c r="D23"/>
    </row>
    <row r="24" spans="1:4" ht="15.75" x14ac:dyDescent="0.25">
      <c r="A24" s="1"/>
      <c r="B24" s="1"/>
      <c r="C24"/>
      <c r="D24"/>
    </row>
    <row r="25" spans="1:4" ht="15.75" x14ac:dyDescent="0.25">
      <c r="A25" s="1"/>
      <c r="B25" s="1"/>
      <c r="C25"/>
      <c r="D25"/>
    </row>
  </sheetData>
  <conditionalFormatting sqref="I3">
    <cfRule type="cellIs" dxfId="35" priority="2" operator="between">
      <formula>0</formula>
      <formula>14.99999</formula>
    </cfRule>
  </conditionalFormatting>
  <conditionalFormatting sqref="L1:L4 L6:L1048576">
    <cfRule type="cellIs" dxfId="34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73" fitToHeight="0" orientation="landscape" r:id="rId1"/>
  <headerFooter>
    <oddHeader>&amp;L(parte integranta a contractului de finantare)
&amp;C&amp;"-,Bold"Anexa 1.2 Bugetul acţiunii, activităţii din cadrul proiectului&amp;R.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activitate din lista!" promptTitle="ACTIVITATI" prompt="OBLIGATORIU! Alege o activitate din lista." xr:uid="{00000000-0002-0000-0000-000000000000}">
          <x14:formula1>
            <xm:f>'Cap.Chelt.'!$A$12:$A$21</xm:f>
          </x14:formula1>
          <xm:sqref>B1:B1048576</xm:sqref>
        </x14:dataValidation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 xr:uid="{00000000-0002-0000-0000-000001000000}">
          <x14:formula1>
            <xm:f>'Cap.Chelt.'!$A$1:$A$8</xm:f>
          </x14:formula1>
          <xm:sqref>C1:C1048576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L70"/>
  <sheetViews>
    <sheetView tabSelected="1" zoomScale="85" zoomScaleNormal="85" workbookViewId="0">
      <pane ySplit="5" topLeftCell="A42" activePane="bottomLeft" state="frozenSplit"/>
      <selection pane="bottomLeft" activeCell="I62" sqref="I62"/>
    </sheetView>
  </sheetViews>
  <sheetFormatPr defaultColWidth="9.140625" defaultRowHeight="15" x14ac:dyDescent="0.25"/>
  <cols>
    <col min="1" max="1" width="7.42578125" style="3" customWidth="1"/>
    <col min="2" max="2" width="17" style="4" customWidth="1"/>
    <col min="3" max="3" width="23" style="5" customWidth="1"/>
    <col min="4" max="4" width="10" style="6" customWidth="1"/>
    <col min="5" max="5" width="8.28515625" style="32" bestFit="1" customWidth="1"/>
    <col min="6" max="6" width="18.28515625" style="32" customWidth="1"/>
    <col min="7" max="7" width="18.42578125" style="32" customWidth="1"/>
    <col min="8" max="8" width="20.140625" style="32" customWidth="1"/>
    <col min="9" max="9" width="19.42578125" style="32" customWidth="1"/>
    <col min="10" max="10" width="21.85546875" style="32" customWidth="1"/>
    <col min="11" max="11" width="16.42578125" style="32" customWidth="1"/>
    <col min="12" max="12" width="11.85546875" style="32" customWidth="1"/>
    <col min="13" max="16384" width="9.140625" style="11"/>
  </cols>
  <sheetData>
    <row r="1" spans="1:12" ht="18.75" x14ac:dyDescent="0.25">
      <c r="E1" s="7"/>
      <c r="F1" s="8"/>
      <c r="G1" s="9" t="s">
        <v>14</v>
      </c>
      <c r="H1" s="9" t="s">
        <v>15</v>
      </c>
      <c r="I1" s="9" t="s">
        <v>16</v>
      </c>
      <c r="J1" s="9" t="s">
        <v>17</v>
      </c>
      <c r="K1" s="10" t="s">
        <v>18</v>
      </c>
    </row>
    <row r="2" spans="1:12" s="19" customFormat="1" ht="15.75" x14ac:dyDescent="0.25">
      <c r="A2" s="12"/>
      <c r="B2" s="13"/>
      <c r="C2" s="14"/>
      <c r="D2" s="15"/>
      <c r="E2" s="16"/>
      <c r="F2" s="17" t="s">
        <v>19</v>
      </c>
      <c r="G2" s="17">
        <f>H2+K2</f>
        <v>486.5</v>
      </c>
      <c r="H2" s="17">
        <f>SUM(H6:H391)</f>
        <v>427.5</v>
      </c>
      <c r="I2" s="17">
        <f>SUM(I6:I391)</f>
        <v>12.5</v>
      </c>
      <c r="J2" s="17">
        <f>SUM(J6:J391)</f>
        <v>415</v>
      </c>
      <c r="K2" s="18">
        <f>SUM(K6:K391)</f>
        <v>59</v>
      </c>
      <c r="L2" s="24"/>
    </row>
    <row r="3" spans="1:12" s="19" customFormat="1" ht="16.5" thickBot="1" x14ac:dyDescent="0.3">
      <c r="A3" s="12"/>
      <c r="B3" s="13"/>
      <c r="C3" s="14"/>
      <c r="D3" s="15"/>
      <c r="E3" s="20"/>
      <c r="F3" s="21" t="s">
        <v>20</v>
      </c>
      <c r="G3" s="21"/>
      <c r="H3" s="22">
        <v>100</v>
      </c>
      <c r="I3" s="22">
        <f>I2*H3/H2</f>
        <v>2.9239766081871346</v>
      </c>
      <c r="J3" s="22">
        <f>H3-I3</f>
        <v>97.076023391812868</v>
      </c>
      <c r="K3" s="23"/>
      <c r="L3" s="24"/>
    </row>
    <row r="4" spans="1:12" s="19" customFormat="1" ht="15.75" x14ac:dyDescent="0.25">
      <c r="A4" s="12"/>
      <c r="B4" s="13"/>
      <c r="C4" s="14"/>
      <c r="D4" s="15"/>
      <c r="E4" s="24"/>
      <c r="F4" s="25"/>
      <c r="G4" s="25"/>
      <c r="H4" s="26"/>
      <c r="I4" s="26"/>
      <c r="J4" s="26"/>
      <c r="K4" s="17"/>
      <c r="L4" s="24"/>
    </row>
    <row r="5" spans="1:12" s="31" customFormat="1" ht="78.75" x14ac:dyDescent="0.25">
      <c r="A5" s="27" t="s">
        <v>21</v>
      </c>
      <c r="B5" s="27" t="s">
        <v>40</v>
      </c>
      <c r="C5" s="28" t="s">
        <v>22</v>
      </c>
      <c r="D5" s="27" t="s">
        <v>23</v>
      </c>
      <c r="E5" s="29" t="s">
        <v>24</v>
      </c>
      <c r="F5" s="29" t="s">
        <v>25</v>
      </c>
      <c r="G5" s="29" t="s">
        <v>26</v>
      </c>
      <c r="H5" s="30" t="s">
        <v>27</v>
      </c>
      <c r="I5" s="29" t="s">
        <v>46</v>
      </c>
      <c r="J5" s="30" t="s">
        <v>28</v>
      </c>
      <c r="K5" s="30" t="s">
        <v>29</v>
      </c>
      <c r="L5" s="35" t="s">
        <v>43</v>
      </c>
    </row>
    <row r="6" spans="1:12" x14ac:dyDescent="0.25">
      <c r="A6" s="3">
        <v>1</v>
      </c>
      <c r="B6" s="4" t="s">
        <v>31</v>
      </c>
      <c r="C6" s="5" t="s">
        <v>2</v>
      </c>
      <c r="D6" s="6" t="s">
        <v>41</v>
      </c>
      <c r="E6" s="32">
        <v>12</v>
      </c>
      <c r="F6" s="32">
        <v>15.75</v>
      </c>
      <c r="G6" s="32">
        <f>Table14[Nr. UM]*Table14[Valoarea UM - lei]</f>
        <v>189</v>
      </c>
      <c r="H6" s="33">
        <v>180</v>
      </c>
      <c r="I6" s="34">
        <v>9</v>
      </c>
      <c r="J6" s="34">
        <f>Table14[ELIGIBILE - A. Valoare totala (TVA INCLUS) - lei]-Table14[ELIGIBILE - B. Cofinanţare proprie a organizatiei - lei]</f>
        <v>171</v>
      </c>
      <c r="K6" s="34">
        <v>9</v>
      </c>
      <c r="L6" s="32">
        <f>Table14[TOTAL lei (T):]-Table14[ELIGIBILE - A. Valoare totala (TVA INCLUS) - lei]-Table14[NEELIGIBILE - D. Cheltuieli neeligibile - lei]</f>
        <v>0</v>
      </c>
    </row>
    <row r="7" spans="1:12" x14ac:dyDescent="0.25">
      <c r="A7" s="3">
        <v>2</v>
      </c>
      <c r="B7" s="4" t="s">
        <v>36</v>
      </c>
      <c r="C7" s="5" t="s">
        <v>9</v>
      </c>
      <c r="D7" s="6" t="s">
        <v>44</v>
      </c>
      <c r="E7" s="32">
        <v>1</v>
      </c>
      <c r="F7" s="32">
        <v>200</v>
      </c>
      <c r="G7" s="32">
        <f>Table14[Nr. UM]*Table14[Valoarea UM - lei]</f>
        <v>200</v>
      </c>
      <c r="H7" s="33">
        <v>150</v>
      </c>
      <c r="I7" s="34">
        <v>0</v>
      </c>
      <c r="J7" s="34">
        <f>Table14[ELIGIBILE - A. Valoare totala (TVA INCLUS) - lei]-Table14[ELIGIBILE - B. Cofinanţare proprie a organizatiei - lei]</f>
        <v>150</v>
      </c>
      <c r="K7" s="34">
        <v>50</v>
      </c>
      <c r="L7" s="32">
        <f>Table14[TOTAL lei (T):]-Table14[ELIGIBILE - A. Valoare totala (TVA INCLUS) - lei]-Table14[NEELIGIBILE - D. Cheltuieli neeligibile - lei]</f>
        <v>0</v>
      </c>
    </row>
    <row r="8" spans="1:12" x14ac:dyDescent="0.25">
      <c r="A8" s="3">
        <v>3</v>
      </c>
      <c r="B8" s="4" t="s">
        <v>39</v>
      </c>
      <c r="C8" s="5" t="s">
        <v>9</v>
      </c>
      <c r="D8" s="6" t="s">
        <v>44</v>
      </c>
      <c r="E8" s="32">
        <v>15</v>
      </c>
      <c r="F8" s="32">
        <v>1</v>
      </c>
      <c r="G8" s="32">
        <f>Table14[Nr. UM]*Table14[Valoarea UM - lei]</f>
        <v>15</v>
      </c>
      <c r="H8" s="33">
        <v>15</v>
      </c>
      <c r="I8" s="34">
        <v>1</v>
      </c>
      <c r="J8" s="34">
        <f>Table14[ELIGIBILE - A. Valoare totala (TVA INCLUS) - lei]-Table14[ELIGIBILE - B. Cofinanţare proprie a organizatiei - lei]</f>
        <v>14</v>
      </c>
      <c r="K8" s="34"/>
      <c r="L8" s="32">
        <f>Table14[TOTAL lei (T):]-Table14[ELIGIBILE - A. Valoare totala (TVA INCLUS) - lei]-Table14[NEELIGIBILE - D. Cheltuieli neeligibile - lei]</f>
        <v>0</v>
      </c>
    </row>
    <row r="9" spans="1:12" x14ac:dyDescent="0.25">
      <c r="A9" s="36">
        <v>4</v>
      </c>
      <c r="B9" s="37" t="s">
        <v>34</v>
      </c>
      <c r="C9" s="38" t="s">
        <v>8</v>
      </c>
      <c r="D9" s="6" t="s">
        <v>45</v>
      </c>
      <c r="E9" s="39">
        <v>15</v>
      </c>
      <c r="F9" s="39">
        <v>5.5</v>
      </c>
      <c r="G9" s="39">
        <f>Table14[Nr. UM]*Table14[Valoarea UM - lei]</f>
        <v>82.5</v>
      </c>
      <c r="H9" s="40">
        <v>82.5</v>
      </c>
      <c r="I9" s="41">
        <v>2.5</v>
      </c>
      <c r="J9" s="41">
        <f>Table14[ELIGIBILE - A. Valoare totala (TVA INCLUS) - lei]-Table14[ELIGIBILE - B. Cofinanţare proprie a organizatiei - lei]</f>
        <v>80</v>
      </c>
      <c r="K9" s="41">
        <v>0</v>
      </c>
      <c r="L9" s="39">
        <f>Table14[TOTAL lei (T):]-Table14[ELIGIBILE - A. Valoare totala (TVA INCLUS) - lei]-Table14[NEELIGIBILE - D. Cheltuieli neeligibile - lei]</f>
        <v>0</v>
      </c>
    </row>
    <row r="10" spans="1:12" x14ac:dyDescent="0.25">
      <c r="A10" s="3">
        <v>5</v>
      </c>
      <c r="G10" s="32">
        <f>Table14[Nr. UM]*Table14[Valoarea UM - lei]</f>
        <v>0</v>
      </c>
      <c r="H10" s="33"/>
      <c r="I10" s="34"/>
      <c r="J10" s="34">
        <f>Table14[ELIGIBILE - A. Valoare totala (TVA INCLUS) - lei]-Table14[ELIGIBILE - B. Cofinanţare proprie a organizatiei - lei]</f>
        <v>0</v>
      </c>
      <c r="K10" s="34"/>
      <c r="L10" s="32">
        <f>Table14[TOTAL lei (T):]-Table14[ELIGIBILE - A. Valoare totala (TVA INCLUS) - lei]-Table14[NEELIGIBILE - D. Cheltuieli neeligibile - lei]</f>
        <v>0</v>
      </c>
    </row>
    <row r="64" spans="1:4" ht="15.75" x14ac:dyDescent="0.25">
      <c r="A64" s="43"/>
      <c r="B64" s="1"/>
      <c r="C64" s="42"/>
      <c r="D64"/>
    </row>
    <row r="65" spans="1:4" ht="15.75" x14ac:dyDescent="0.25">
      <c r="A65" s="1"/>
      <c r="B65" s="1"/>
      <c r="C65"/>
      <c r="D65"/>
    </row>
    <row r="66" spans="1:4" ht="15.75" x14ac:dyDescent="0.25">
      <c r="A66" s="1"/>
      <c r="B66" s="1"/>
      <c r="C66"/>
      <c r="D66"/>
    </row>
    <row r="67" spans="1:4" ht="15.75" x14ac:dyDescent="0.25">
      <c r="A67" s="1"/>
      <c r="B67" s="1"/>
      <c r="C67"/>
      <c r="D67"/>
    </row>
    <row r="68" spans="1:4" ht="15.75" x14ac:dyDescent="0.25">
      <c r="A68" s="44"/>
      <c r="B68" s="1"/>
      <c r="C68"/>
      <c r="D68"/>
    </row>
    <row r="69" spans="1:4" ht="15.75" x14ac:dyDescent="0.25">
      <c r="A69" s="1"/>
      <c r="B69" s="1"/>
      <c r="C69"/>
      <c r="D69"/>
    </row>
    <row r="70" spans="1:4" ht="15.75" x14ac:dyDescent="0.25">
      <c r="A70" s="1"/>
      <c r="B70" s="1"/>
      <c r="C70"/>
      <c r="D70"/>
    </row>
  </sheetData>
  <conditionalFormatting sqref="I3">
    <cfRule type="cellIs" dxfId="17" priority="2" operator="between">
      <formula>0</formula>
      <formula>14.99999</formula>
    </cfRule>
  </conditionalFormatting>
  <conditionalFormatting sqref="L1:L4 L6:L1048576">
    <cfRule type="cellIs" dxfId="16" priority="1" operator="notEqual">
      <formula>0</formula>
    </cfRule>
  </conditionalFormatting>
  <printOptions horizontalCentered="1"/>
  <pageMargins left="0.511811023622047" right="0.511811023622047" top="0.74803149606299202" bottom="0.74803149606299202" header="0.31496062992126" footer="0.31496062992126"/>
  <pageSetup paperSize="9" scale="59" fitToHeight="0" orientation="landscape" r:id="rId1"/>
  <headerFooter>
    <oddHeader>&amp;L(parte integranta a contractului de finantare)
&amp;C&amp;"-,Bold"Anexa 1.2 Bugetul acţiunii, activităţii din cadrul proiectului</oddHeader>
    <oddFooter xml:space="preserve">&amp;LData intocmirii:
____________________&amp;CReprezentanţi legali:
 Numele şi prenumele .............................................
 Funcţia ..............................................................
 Semnătura şi stampila </oddFooter>
  </headerFooter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ATENTIE!" error="Nu ai ales corect o categorie de cheltuiala din lista!" promptTitle="CATEGORIE DE CHELTUIALA" prompt="OBLIGATORIU! Alege din lista o categorie de cheltuiala!" xr:uid="{00000000-0002-0000-0100-000000000000}">
          <x14:formula1>
            <xm:f>'Cap.Chelt.'!$A$1:$A$8</xm:f>
          </x14:formula1>
          <xm:sqref>C74:C1048576 C1:C70</xm:sqref>
        </x14:dataValidation>
        <x14:dataValidation type="list" allowBlank="1" showInputMessage="1" showErrorMessage="1" errorTitle="ATENTIE!" error="Nu ai ales corect o activitate din lista!" promptTitle="ACTIVITATI" prompt="OBLIGATORIU! Alege o activitate din lista." xr:uid="{00000000-0002-0000-0100-000001000000}">
          <x14:formula1>
            <xm:f>'Cap.Chelt.'!$A$12:$A$21</xm:f>
          </x14:formula1>
          <xm:sqref>B74:B1048576 B1:B70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8"/>
  <sheetViews>
    <sheetView zoomScaleNormal="100" workbookViewId="0">
      <selection activeCell="G26" sqref="G26"/>
    </sheetView>
  </sheetViews>
  <sheetFormatPr defaultRowHeight="15.75" x14ac:dyDescent="0.25"/>
  <cols>
    <col min="1" max="1" width="27.5703125" style="1" bestFit="1" customWidth="1"/>
    <col min="2" max="2" width="8.85546875" style="1"/>
  </cols>
  <sheetData>
    <row r="1" spans="1:2" ht="18.75" x14ac:dyDescent="0.3">
      <c r="A1" s="2" t="s">
        <v>0</v>
      </c>
      <c r="B1" s="1" t="s">
        <v>48</v>
      </c>
    </row>
    <row r="2" spans="1:2" ht="18.75" x14ac:dyDescent="0.3">
      <c r="A2" s="2" t="s">
        <v>2</v>
      </c>
      <c r="B2" s="1" t="s">
        <v>1</v>
      </c>
    </row>
    <row r="3" spans="1:2" ht="18.75" x14ac:dyDescent="0.3">
      <c r="A3" s="2" t="s">
        <v>4</v>
      </c>
      <c r="B3" s="1" t="s">
        <v>3</v>
      </c>
    </row>
    <row r="4" spans="1:2" ht="18.75" x14ac:dyDescent="0.3">
      <c r="A4" s="2" t="s">
        <v>6</v>
      </c>
      <c r="B4" s="1" t="s">
        <v>5</v>
      </c>
    </row>
    <row r="5" spans="1:2" ht="18.75" x14ac:dyDescent="0.3">
      <c r="A5" s="2" t="s">
        <v>8</v>
      </c>
      <c r="B5" s="1" t="s">
        <v>7</v>
      </c>
    </row>
    <row r="6" spans="1:2" ht="18.75" x14ac:dyDescent="0.3">
      <c r="A6" s="2" t="s">
        <v>9</v>
      </c>
      <c r="B6" s="1" t="s">
        <v>42</v>
      </c>
    </row>
    <row r="7" spans="1:2" ht="18.75" x14ac:dyDescent="0.3">
      <c r="A7" s="2" t="s">
        <v>11</v>
      </c>
      <c r="B7" s="1" t="s">
        <v>10</v>
      </c>
    </row>
    <row r="8" spans="1:2" ht="18.75" x14ac:dyDescent="0.3">
      <c r="A8" s="2" t="s">
        <v>13</v>
      </c>
      <c r="B8" s="1" t="s">
        <v>12</v>
      </c>
    </row>
    <row r="12" spans="1:2" x14ac:dyDescent="0.25">
      <c r="A12" s="1" t="s">
        <v>31</v>
      </c>
    </row>
    <row r="13" spans="1:2" x14ac:dyDescent="0.25">
      <c r="A13" s="1" t="s">
        <v>33</v>
      </c>
    </row>
    <row r="14" spans="1:2" x14ac:dyDescent="0.25">
      <c r="A14" s="1" t="s">
        <v>32</v>
      </c>
    </row>
    <row r="15" spans="1:2" x14ac:dyDescent="0.25">
      <c r="A15" s="1" t="s">
        <v>34</v>
      </c>
    </row>
    <row r="16" spans="1:2" x14ac:dyDescent="0.25">
      <c r="A16" s="1" t="s">
        <v>35</v>
      </c>
    </row>
    <row r="17" spans="1:11" x14ac:dyDescent="0.25">
      <c r="A17" s="1" t="s">
        <v>36</v>
      </c>
    </row>
    <row r="18" spans="1:11" x14ac:dyDescent="0.25">
      <c r="A18" s="1" t="s">
        <v>37</v>
      </c>
    </row>
    <row r="19" spans="1:11" x14ac:dyDescent="0.25">
      <c r="A19" s="1" t="s">
        <v>38</v>
      </c>
    </row>
    <row r="20" spans="1:11" x14ac:dyDescent="0.25">
      <c r="A20" s="1" t="s">
        <v>30</v>
      </c>
    </row>
    <row r="21" spans="1:11" x14ac:dyDescent="0.25">
      <c r="A21" s="1" t="s">
        <v>39</v>
      </c>
    </row>
    <row r="22" spans="1:11" x14ac:dyDescent="0.25">
      <c r="I22" s="32"/>
    </row>
    <row r="23" spans="1:11" x14ac:dyDescent="0.25">
      <c r="I23" s="32"/>
      <c r="K23" s="45"/>
    </row>
    <row r="24" spans="1:11" x14ac:dyDescent="0.25">
      <c r="A24" s="43"/>
      <c r="C24" s="42"/>
      <c r="I24" s="32"/>
      <c r="K24" s="45"/>
    </row>
    <row r="27" spans="1:11" x14ac:dyDescent="0.25">
      <c r="I27" s="32"/>
    </row>
    <row r="28" spans="1:11" x14ac:dyDescent="0.25">
      <c r="A28" s="44"/>
      <c r="I28" s="32"/>
    </row>
  </sheetData>
  <pageMargins left="0.7" right="0.7" top="0.75" bottom="0.75" header="0.3" footer="0.3"/>
  <pageSetup paperSize="9" orientation="landscape" r:id="rId1"/>
  <headerFooter>
    <oddFooter xml:space="preserve">&amp;L
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BUGETUL</vt:lpstr>
      <vt:lpstr>Buget DEMO</vt:lpstr>
      <vt:lpstr>Cap.Chelt.</vt:lpstr>
      <vt:lpstr>'Buget DEMO'!Print_Titles</vt:lpstr>
      <vt:lpstr>BUGETUL!Print_Titles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Negre Cornel</dc:creator>
  <cp:lastModifiedBy>Alina Ivan</cp:lastModifiedBy>
  <cp:lastPrinted>2023-01-10T08:27:22Z</cp:lastPrinted>
  <dcterms:created xsi:type="dcterms:W3CDTF">2017-11-02T06:22:15Z</dcterms:created>
  <dcterms:modified xsi:type="dcterms:W3CDTF">2023-01-10T08:27:39Z</dcterms:modified>
</cp:coreProperties>
</file>