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fileserver2\share2\Proiecte Sportive\2021\Sportul pentru toti\"/>
    </mc:Choice>
  </mc:AlternateContent>
  <xr:revisionPtr revIDLastSave="0" documentId="13_ncr:1_{3FA27506-F766-4F06-9E43-02F01803736E}" xr6:coauthVersionLast="46" xr6:coauthVersionMax="46" xr10:uidLastSave="{00000000-0000-0000-0000-000000000000}"/>
  <bookViews>
    <workbookView xWindow="75" yWindow="1560" windowWidth="28725" windowHeight="12660" activeTab="2" xr2:uid="{00000000-000D-0000-FFFF-FFFF00000000}"/>
  </bookViews>
  <sheets>
    <sheet name="Anexa 1.2 - BUGETUL" sheetId="1" r:id="rId1"/>
    <sheet name="Centralizator cheltuieli" sheetId="7" r:id="rId2"/>
    <sheet name="BUGET DEMO &amp; Instructiuni 2021" sheetId="8" r:id="rId3"/>
    <sheet name="Tipuri de cheltuieli ELIGIBILE" sheetId="2" r:id="rId4"/>
  </sheets>
  <definedNames>
    <definedName name="_xlnm.Print_Titles" localSheetId="0">'Anexa 1.2 - BUGETUL'!$6:$6</definedName>
    <definedName name="_xlnm.Print_Titles" localSheetId="2">'BUGET DEMO &amp; Instructiuni 2021'!$6:$6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M9" i="1" s="1"/>
  <c r="H10" i="1"/>
  <c r="M10" i="1" s="1"/>
  <c r="H11" i="1"/>
  <c r="M11" i="1" s="1"/>
  <c r="H12" i="1"/>
  <c r="H13" i="1"/>
  <c r="H14" i="1"/>
  <c r="H15" i="1"/>
  <c r="M15" i="1" s="1"/>
  <c r="H16" i="1"/>
  <c r="H17" i="1"/>
  <c r="H18" i="1"/>
  <c r="H19" i="1"/>
  <c r="H20" i="1"/>
  <c r="H21" i="1"/>
  <c r="H22" i="1"/>
  <c r="H23" i="1"/>
  <c r="H24" i="1"/>
  <c r="H25" i="1"/>
  <c r="H26" i="1"/>
  <c r="H7" i="1"/>
  <c r="M8" i="1"/>
  <c r="M16" i="1"/>
  <c r="M12" i="1"/>
  <c r="M13" i="1"/>
  <c r="M14" i="1"/>
  <c r="H17" i="8" l="1"/>
  <c r="M17" i="8" s="1"/>
  <c r="H16" i="8"/>
  <c r="M16" i="8" s="1"/>
  <c r="M15" i="8"/>
  <c r="H15" i="8"/>
  <c r="H14" i="8"/>
  <c r="M14" i="8" s="1"/>
  <c r="H13" i="8"/>
  <c r="M13" i="8" s="1"/>
  <c r="H12" i="8"/>
  <c r="M12" i="8" s="1"/>
  <c r="H11" i="8"/>
  <c r="M11" i="8" s="1"/>
  <c r="H10" i="8"/>
  <c r="H2" i="8" s="1"/>
  <c r="M9" i="8"/>
  <c r="H9" i="8"/>
  <c r="H8" i="8"/>
  <c r="M8" i="8" s="1"/>
  <c r="H7" i="8"/>
  <c r="M7" i="8" s="1"/>
  <c r="L2" i="8"/>
  <c r="K2" i="8"/>
  <c r="H4" i="8" s="1"/>
  <c r="J4" i="8" s="1"/>
  <c r="K4" i="8" s="1"/>
  <c r="J2" i="8"/>
  <c r="I2" i="8"/>
  <c r="G8" i="7"/>
  <c r="G9" i="7"/>
  <c r="G10" i="7"/>
  <c r="G11" i="7"/>
  <c r="G12" i="7"/>
  <c r="G13" i="7"/>
  <c r="G7" i="7"/>
  <c r="G15" i="7" l="1"/>
  <c r="J3" i="8"/>
  <c r="K3" i="8" s="1"/>
  <c r="M10" i="8"/>
  <c r="M25" i="1" l="1"/>
  <c r="M26" i="1"/>
  <c r="M24" i="1"/>
  <c r="M23" i="1" l="1"/>
  <c r="M7" i="1" l="1"/>
  <c r="M22" i="1" l="1"/>
  <c r="M21" i="1"/>
  <c r="M20" i="1"/>
  <c r="M19" i="1"/>
  <c r="M18" i="1"/>
  <c r="M17" i="1"/>
  <c r="I2" i="1" l="1"/>
  <c r="H2" i="1" l="1"/>
  <c r="J2" i="1" l="1"/>
  <c r="K2" i="1"/>
  <c r="L2" i="1"/>
  <c r="J3" i="1" l="1"/>
  <c r="K3" i="1" s="1"/>
  <c r="H4" i="1"/>
  <c r="J4" i="1" l="1"/>
  <c r="K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K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MAX. 90%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K2" authorId="0" shapeId="0" xr:uid="{FDBC916E-802E-44AA-B7DF-1DDA6679F00A}">
      <text>
        <r>
          <rPr>
            <b/>
            <sz val="9"/>
            <color indexed="81"/>
            <rFont val="Tahoma"/>
            <family val="2"/>
          </rPr>
          <t>MAX. 90%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<sst xmlns="http://schemas.openxmlformats.org/spreadsheetml/2006/main" count="126" uniqueCount="70">
  <si>
    <t>Categorie de cheltuieli</t>
  </si>
  <si>
    <t>Acţiunea/ activitatea:</t>
  </si>
  <si>
    <t>2.cazare</t>
  </si>
  <si>
    <t>Nr. UM</t>
  </si>
  <si>
    <t>Total (lei):</t>
  </si>
  <si>
    <t>nr. categ</t>
  </si>
  <si>
    <t>Valoarea UM - lei</t>
  </si>
  <si>
    <t>Unitatea de măsură - UM</t>
  </si>
  <si>
    <r>
      <t>Nr. crt. (</t>
    </r>
    <r>
      <rPr>
        <b/>
        <u/>
        <sz val="11"/>
        <rFont val="Times New Roman"/>
        <family val="1"/>
      </rPr>
      <t>linia de buget</t>
    </r>
    <r>
      <rPr>
        <b/>
        <sz val="11"/>
        <rFont val="Times New Roman"/>
        <family val="1"/>
      </rPr>
      <t>)</t>
    </r>
  </si>
  <si>
    <t>1.transport</t>
  </si>
  <si>
    <t>3.masa</t>
  </si>
  <si>
    <t>serviciu</t>
  </si>
  <si>
    <t>litri</t>
  </si>
  <si>
    <t>pers</t>
  </si>
  <si>
    <t>T</t>
  </si>
  <si>
    <t>A</t>
  </si>
  <si>
    <t>B</t>
  </si>
  <si>
    <t>C</t>
  </si>
  <si>
    <t>D</t>
  </si>
  <si>
    <r>
      <rPr>
        <b/>
        <u/>
        <sz val="12"/>
        <rFont val="Times New Roman"/>
        <family val="1"/>
      </rPr>
      <t xml:space="preserve">NEELIGIBILE - </t>
    </r>
    <r>
      <rPr>
        <b/>
        <u/>
        <sz val="12"/>
        <color rgb="FFFF0000"/>
        <rFont val="Times New Roman"/>
        <family val="1"/>
      </rPr>
      <t>D</t>
    </r>
    <r>
      <rPr>
        <b/>
        <u/>
        <sz val="12"/>
        <rFont val="Times New Roman"/>
        <family val="1"/>
      </rPr>
      <t xml:space="preserve">. </t>
    </r>
    <r>
      <rPr>
        <b/>
        <sz val="12"/>
        <rFont val="Times New Roman"/>
        <family val="1"/>
      </rPr>
      <t>Cheltuieli neeligibile - lei</t>
    </r>
  </si>
  <si>
    <t>5.materiale si echipament sportiv</t>
  </si>
  <si>
    <t>4.inchirieri baze sportive</t>
  </si>
  <si>
    <r>
      <t xml:space="preserve">TOTAL (TVA  inclus) lei </t>
    </r>
    <r>
      <rPr>
        <b/>
        <u/>
        <sz val="11"/>
        <color rgb="FFFF0000"/>
        <rFont val="Times New Roman"/>
        <family val="1"/>
      </rPr>
      <t>(T)</t>
    </r>
    <r>
      <rPr>
        <b/>
        <sz val="11"/>
        <rFont val="Times New Roman"/>
        <family val="1"/>
      </rPr>
      <t>:</t>
    </r>
  </si>
  <si>
    <t xml:space="preserve">Categorii CHELTUIELI </t>
  </si>
  <si>
    <t>OBS</t>
  </si>
  <si>
    <r>
      <t>Verificare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(T-B-C-D) = 0</t>
    </r>
  </si>
  <si>
    <t>PUNCTAJ Ponderi eligibile (%):</t>
  </si>
  <si>
    <t>CONTRACT Total &amp; (%) eligibile:</t>
  </si>
  <si>
    <t>A 1</t>
  </si>
  <si>
    <t>A 2</t>
  </si>
  <si>
    <t>A 3</t>
  </si>
  <si>
    <t>A 4</t>
  </si>
  <si>
    <t>A 5</t>
  </si>
  <si>
    <t>A 6</t>
  </si>
  <si>
    <t>A 7</t>
  </si>
  <si>
    <t>A 8</t>
  </si>
  <si>
    <t>6.cheltuieli de promovare a acţiunilor sportive în mediul online, pentru materiale publicitare și pentru pavoazare</t>
  </si>
  <si>
    <t>A 9</t>
  </si>
  <si>
    <t>A 10</t>
  </si>
  <si>
    <t>A 11</t>
  </si>
  <si>
    <t>A 12</t>
  </si>
  <si>
    <t>A 13</t>
  </si>
  <si>
    <t>A 14</t>
  </si>
  <si>
    <t>A 15</t>
  </si>
  <si>
    <t>A 16</t>
  </si>
  <si>
    <t>A 17</t>
  </si>
  <si>
    <t>A 18</t>
  </si>
  <si>
    <t>A 19</t>
  </si>
  <si>
    <t>A 20</t>
  </si>
  <si>
    <t>Detaliere cheltuiala</t>
  </si>
  <si>
    <t>contract</t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</si>
  <si>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A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Valoare totala (TVA  inclus)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</si>
  <si>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structurii sportive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</si>
  <si>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C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Finanţare nerambursabilă solicitată</t>
    </r>
  </si>
  <si>
    <t>buc</t>
  </si>
  <si>
    <t>auto personal</t>
  </si>
  <si>
    <t>bilet tren/ avion</t>
  </si>
  <si>
    <t>2 camere*5 nopti</t>
  </si>
  <si>
    <t>nopti</t>
  </si>
  <si>
    <t>masa cantonament ....</t>
  </si>
  <si>
    <t>echipament/ mingi</t>
  </si>
  <si>
    <t>banner</t>
  </si>
  <si>
    <t>promovare online</t>
  </si>
  <si>
    <t>premiul I</t>
  </si>
  <si>
    <t>premiu in natura</t>
  </si>
  <si>
    <t>Categorii cheltuieli</t>
  </si>
  <si>
    <t>Finantare nerambursabila</t>
  </si>
  <si>
    <t>7.premii sportivi</t>
  </si>
  <si>
    <t>Total</t>
  </si>
  <si>
    <t>4.alte categorii de cheltuieli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</si>
</sst>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u/>
      <sz val="12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u/>
      <sz val="11"/>
      <color theme="1"/>
      <name val="Times New Roman"/>
      <family val="1"/>
    </font>
    <font>
      <b/>
      <i/>
      <u/>
      <sz val="1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0"/>
      <color theme="1"/>
      <name val="Calibri"/>
      <family val="2"/>
      <charset val="238"/>
      <scheme val="minor"/>
    </font>
    <font>
      <u/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4" fontId="16" fillId="0" borderId="7" xfId="0" applyNumberFormat="1" applyFont="1" applyFill="1" applyBorder="1" applyAlignment="1">
      <alignment horizontal="center" vertical="center"/>
    </xf>
    <xf numFmtId="4" fontId="16" fillId="0" borderId="8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Fill="1" applyBorder="1"/>
    <xf numFmtId="0" fontId="1" fillId="0" borderId="0" xfId="0" applyFont="1"/>
    <xf numFmtId="4" fontId="17" fillId="2" borderId="0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4" fontId="17" fillId="0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4" fontId="9" fillId="2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4" fontId="24" fillId="0" borderId="0" xfId="0" applyNumberFormat="1" applyFont="1" applyAlignment="1">
      <alignment horizontal="right"/>
    </xf>
    <xf numFmtId="4" fontId="9" fillId="0" borderId="0" xfId="0" applyNumberFormat="1" applyFont="1" applyFill="1" applyAlignment="1">
      <alignment horizontal="center" vertical="center"/>
    </xf>
    <xf numFmtId="0" fontId="26" fillId="0" borderId="0" xfId="0" applyFont="1" applyFill="1" applyBorder="1"/>
    <xf numFmtId="4" fontId="27" fillId="0" borderId="0" xfId="0" applyNumberFormat="1" applyFont="1" applyFill="1" applyAlignment="1">
      <alignment horizontal="center" vertical="center"/>
    </xf>
    <xf numFmtId="4" fontId="28" fillId="0" borderId="0" xfId="0" applyNumberFormat="1" applyFont="1" applyAlignment="1">
      <alignment horizontal="right"/>
    </xf>
    <xf numFmtId="0" fontId="25" fillId="0" borderId="0" xfId="0" applyFont="1"/>
    <xf numFmtId="0" fontId="2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center" vertical="center"/>
    </xf>
    <xf numFmtId="4" fontId="29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 wrapText="1"/>
    </xf>
    <xf numFmtId="4" fontId="23" fillId="2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8962</xdr:colOff>
      <xdr:row>0</xdr:row>
      <xdr:rowOff>17927</xdr:rowOff>
    </xdr:from>
    <xdr:to>
      <xdr:col>3</xdr:col>
      <xdr:colOff>1559859</xdr:colOff>
      <xdr:row>4</xdr:row>
      <xdr:rowOff>98611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62" y="17927"/>
          <a:ext cx="3980332" cy="905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200" b="1"/>
            <a:t>Structur</a:t>
          </a:r>
          <a:r>
            <a:rPr lang="en-US" sz="1200" b="1"/>
            <a:t>a</a:t>
          </a:r>
          <a:r>
            <a:rPr lang="en-US" sz="1200" b="1" baseline="0"/>
            <a:t> sportiva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8962</xdr:colOff>
      <xdr:row>0</xdr:row>
      <xdr:rowOff>17927</xdr:rowOff>
    </xdr:from>
    <xdr:to>
      <xdr:col>3</xdr:col>
      <xdr:colOff>1559859</xdr:colOff>
      <xdr:row>4</xdr:row>
      <xdr:rowOff>98611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685FE5-5597-4D4C-A0C6-C8CCAB2C2B59}"/>
            </a:ext>
          </a:extLst>
        </xdr:cNvPr>
        <xdr:cNvSpPr txBox="1"/>
      </xdr:nvSpPr>
      <xdr:spPr>
        <a:xfrm>
          <a:off x="8962" y="17927"/>
          <a:ext cx="3913097" cy="928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200" b="1"/>
            <a:t>Structur</a:t>
          </a:r>
          <a:r>
            <a:rPr lang="en-US" sz="1200" b="1"/>
            <a:t>a</a:t>
          </a:r>
          <a:r>
            <a:rPr lang="en-US" sz="1200" b="1" baseline="0"/>
            <a:t> sportiva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3</xdr:col>
      <xdr:colOff>273327</xdr:colOff>
      <xdr:row>18</xdr:row>
      <xdr:rowOff>157369</xdr:rowOff>
    </xdr:from>
    <xdr:to>
      <xdr:col>14</xdr:col>
      <xdr:colOff>305694</xdr:colOff>
      <xdr:row>26</xdr:row>
      <xdr:rowOff>165374</xdr:rowOff>
    </xdr:to>
    <xdr:sp macro="" textlink="">
      <xdr:nvSpPr>
        <xdr:cNvPr id="3" name="Line Callout 2 (Border and Accent Bar) 2">
          <a:extLst>
            <a:ext uri="{FF2B5EF4-FFF2-40B4-BE49-F238E27FC236}">
              <a16:creationId xmlns:a16="http://schemas.microsoft.com/office/drawing/2014/main" id="{29960971-0D5F-4AE0-8F1F-21D038C7D52B}"/>
            </a:ext>
          </a:extLst>
        </xdr:cNvPr>
        <xdr:cNvSpPr/>
      </xdr:nvSpPr>
      <xdr:spPr>
        <a:xfrm>
          <a:off x="2633870" y="7338391"/>
          <a:ext cx="9623628" cy="153200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42143"/>
            <a:gd name="adj6" fmla="val -16700"/>
          </a:avLst>
        </a:prstGeom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rgbClr val="FFFF00"/>
              </a:solidFill>
            </a:rPr>
            <a:t>Atentie!</a:t>
          </a:r>
        </a:p>
        <a:p>
          <a:pPr algn="l"/>
          <a:r>
            <a:rPr lang="en-US" sz="1600">
              <a:solidFill>
                <a:srgbClr val="FFFF00"/>
              </a:solidFill>
            </a:rPr>
            <a:t>Exemplul</a:t>
          </a:r>
          <a:r>
            <a:rPr lang="en-US" sz="1600" baseline="0">
              <a:solidFill>
                <a:srgbClr val="FFFF00"/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*preturile (cost/buc.; inchirieri;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**folositi aceasta pagina pentru exercitii preliminare si/sau acomodare cu modalitatea de introducere de date. </a:t>
          </a:r>
        </a:p>
        <a:p>
          <a:pPr algn="l"/>
          <a:endParaRPr lang="ro-RO" sz="16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496956</xdr:colOff>
      <xdr:row>28</xdr:row>
      <xdr:rowOff>0</xdr:rowOff>
    </xdr:from>
    <xdr:to>
      <xdr:col>15</xdr:col>
      <xdr:colOff>463057</xdr:colOff>
      <xdr:row>61</xdr:row>
      <xdr:rowOff>99060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D95590A-5D89-4DE6-867B-48AABFD20313}"/>
            </a:ext>
          </a:extLst>
        </xdr:cNvPr>
        <xdr:cNvSpPr txBox="1"/>
      </xdr:nvSpPr>
      <xdr:spPr>
        <a:xfrm>
          <a:off x="496956" y="9086022"/>
          <a:ext cx="12530818" cy="6385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L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conformitate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administrativa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).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Coloana cu denumirea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completeaza astfel: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 se alege un camp predefinit din lista (sau);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 se alege un camp predefinit din lista si se completeaza sau se ofera explicatii suplimentare (sau)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 se genereaza o 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activitate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nou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formulata explicit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2.2. -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entru coloan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cheltuieli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alege unul din campurile predefinite;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2.3.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Pentru coloana 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Informatii privind cheltuiala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completeaza astfel: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 ofera explicatii suplimentare (minimale)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privind cheltuiala programata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Finanţarea nerambursabilă </a:t>
          </a:r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Valoare T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otal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 Eligibila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(TVA inclus)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- 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finantare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propie a  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structurii sportive</a:t>
          </a:r>
          <a:endParaRPr lang="en-US" sz="1200" i="1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ro-RO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400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coloanele 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sfarsit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 Verificati calculele înainte de printare.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r>
            <a:rPr lang="ro-RO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90%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Echipamentele prevăzute în buget vor include informații detaliate (nr. buc &amp; preț/bucată, inclusiv în cazul seturilor de echipamente, imprimare/ personalizare echipamente)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0268 410 777 int. 142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sport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Coloana ”TOTAL (TVA inclus”) are formule incluse; daca veti completa Nr. UM si Valoarea UM se genereaza automat calculul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 UM x Valoarea UM 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Ultima coloana - ”Verificare” are formule incluse. Daca valorile sunt diferite de 0 celula se va inrosi = avertizare ca undeva ati gresit la distributia sumelor pe linie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iii) Urmariti instructiunile de orientare - casetele galbene - care apar in momentul in care va pozitionati pe o celula a tabelului.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iv) Introducerea unei cifre in coloana "Nr. crt.(linia de buget)"  sub ultimul rand completat genereaza automat o un nou rand al bugetului, cu formule incluse!</a:t>
          </a:r>
        </a:p>
        <a:p>
          <a:endParaRPr lang="en-US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26" totalsRowShown="0" headerRowDxfId="36" dataDxfId="34" headerRowBorderDxfId="35" tableBorderDxfId="33">
  <tableColumns count="13">
    <tableColumn id="1" xr3:uid="{00000000-0010-0000-0000-000001000000}" name="Nr. crt. (linia de buget)" dataDxfId="32"/>
    <tableColumn id="2" xr3:uid="{00000000-0010-0000-0000-000002000000}" name="Acţiunea/ activitatea:" dataDxfId="31"/>
    <tableColumn id="3" xr3:uid="{00000000-0010-0000-0000-000003000000}" name="Categorie de cheltuieli" dataDxfId="30"/>
    <tableColumn id="4" xr3:uid="{00000000-0010-0000-0000-000004000000}" name="Detaliere cheltuiala" dataDxfId="29"/>
    <tableColumn id="5" xr3:uid="{00000000-0010-0000-0000-000005000000}" name="Unitatea de măsură - UM" dataDxfId="28"/>
    <tableColumn id="6" xr3:uid="{00000000-0010-0000-0000-000006000000}" name="Nr. UM" dataDxfId="27"/>
    <tableColumn id="7" xr3:uid="{00000000-0010-0000-0000-000007000000}" name="Valoarea UM - lei" dataDxfId="26"/>
    <tableColumn id="8" xr3:uid="{00000000-0010-0000-0000-000008000000}" name="TOTAL (TVA  inclus) lei (T):" dataDxfId="25">
      <calculatedColumnFormula>Table1[[#This Row],[Nr. UM]]*Table1[[#This Row],[Valoarea UM - lei]]</calculatedColumnFormula>
    </tableColumn>
    <tableColumn id="9" xr3:uid="{00000000-0010-0000-0000-000009000000}" name="ELIGIBILE - A. Valoare totala (TVA  inclus)" dataDxfId="24"/>
    <tableColumn id="10" xr3:uid="{00000000-0010-0000-0000-00000A000000}" name="ELIGIBILE - B. Cofinanţare proprie a structurii sportive" dataDxfId="23"/>
    <tableColumn id="11" xr3:uid="{00000000-0010-0000-0000-00000B000000}" name="ELIGIBILE - C. Finanţare nerambursabilă solicitată" dataDxfId="22"/>
    <tableColumn id="12" xr3:uid="{00000000-0010-0000-0000-00000C000000}" name="NEELIGIBILE - D. Cheltuieli neeligibile - lei" dataDxfId="21"/>
    <tableColumn id="13" xr3:uid="{00000000-0010-0000-0000-00000D000000}" name="Verificare (T-B-C-D) = 0" dataDxfId="20">
      <calculatedColumnFormula>H7-J7-K7-L7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F8EF7E-A534-45D9-A733-466412CBD20B}" name="Table13" displayName="Table13" ref="A6:M17" totalsRowShown="0" headerRowDxfId="16" dataDxfId="14" headerRowBorderDxfId="15" tableBorderDxfId="13">
  <tableColumns count="13">
    <tableColumn id="1" xr3:uid="{215EC10D-7B38-4379-9F28-0764864D86F7}" name="Nr. crt. (linia de buget)" dataDxfId="12"/>
    <tableColumn id="2" xr3:uid="{A7F2954B-9C37-47B1-AC34-81802519C9EB}" name="Acţiunea/ activitatea:" dataDxfId="11"/>
    <tableColumn id="3" xr3:uid="{B596DC0C-4728-43CC-BFE2-9B1B38DA9318}" name="Categorie de cheltuieli" dataDxfId="10"/>
    <tableColumn id="4" xr3:uid="{DD22BB82-2035-4A2B-840B-92F9DB5C8FA2}" name="Detaliere cheltuiala" dataDxfId="9"/>
    <tableColumn id="5" xr3:uid="{96EC9F3E-B9EA-4EBD-804E-E0C0007DAC9F}" name="Unitatea de măsură - UM" dataDxfId="8"/>
    <tableColumn id="6" xr3:uid="{7D60957C-3423-4CAC-A376-BE4B48AC4FEE}" name="Nr. UM" dataDxfId="7"/>
    <tableColumn id="7" xr3:uid="{F365C9E7-0F80-4437-915D-EF769EF6F046}" name="Valoarea UM - lei" dataDxfId="6"/>
    <tableColumn id="8" xr3:uid="{D965EFC8-2F70-4E05-BC4C-C4762DACE9EA}" name="TOTAL (TVA  inclus) lei (T):" dataDxfId="5">
      <calculatedColumnFormula>Table13[[#This Row],[Nr. UM]]*Table13[[#This Row],[Valoarea UM - lei]]</calculatedColumnFormula>
    </tableColumn>
    <tableColumn id="9" xr3:uid="{BD1A4DE7-89ED-40D2-A2A4-EC2F43721678}" name="ELIGIBILE - A. Valoare totala (TVA  inclus)" dataDxfId="4"/>
    <tableColumn id="10" xr3:uid="{2E09442B-48A2-4CC0-9EDE-BB2847C37192}" name="ELIGIBILE - B. Cofinanţare proprie a structurii sportive" dataDxfId="3"/>
    <tableColumn id="11" xr3:uid="{E99FF42F-F3B6-4478-8A01-A3CDE27815B7}" name="ELIGIBILE - C. Finanţare nerambursabilă solicitată" dataDxfId="2"/>
    <tableColumn id="12" xr3:uid="{9974216B-81AC-4483-8249-D9E86520137F}" name="NEELIGIBILE - D. Cheltuieli neeligibile - lei" dataDxfId="1"/>
    <tableColumn id="13" xr3:uid="{93EF3728-475F-4308-9227-271DBBE8EFFD}" name="Verificare (T-B-C-D) = 0" dataDxfId="0">
      <calculatedColumnFormula>H7-J7-K7-L7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zoomScale="115" zoomScaleNormal="115" workbookViewId="0">
      <selection activeCell="C7" sqref="C7"/>
    </sheetView>
  </sheetViews>
  <sheetFormatPr defaultColWidth="9.140625" defaultRowHeight="15" x14ac:dyDescent="0.25"/>
  <cols>
    <col min="1" max="1" width="7.42578125" style="3" customWidth="1"/>
    <col min="2" max="2" width="10.85546875" style="4" customWidth="1"/>
    <col min="3" max="3" width="17.140625" style="5" customWidth="1"/>
    <col min="4" max="4" width="25.140625" style="5" customWidth="1"/>
    <col min="5" max="5" width="11.42578125" style="19" customWidth="1"/>
    <col min="6" max="6" width="7.140625" style="19" customWidth="1"/>
    <col min="7" max="7" width="12.7109375" style="19" customWidth="1"/>
    <col min="8" max="8" width="13.5703125" style="19" customWidth="1"/>
    <col min="9" max="12" width="13.5703125" style="17" customWidth="1"/>
    <col min="13" max="13" width="10.5703125" style="18" customWidth="1"/>
    <col min="14" max="16384" width="9.140625" style="7"/>
  </cols>
  <sheetData>
    <row r="1" spans="1:13" ht="18.75" x14ac:dyDescent="0.25">
      <c r="E1" s="24"/>
      <c r="F1" s="6"/>
      <c r="G1" s="6"/>
      <c r="H1" s="33" t="s">
        <v>14</v>
      </c>
      <c r="I1" s="33" t="s">
        <v>15</v>
      </c>
      <c r="J1" s="33" t="s">
        <v>16</v>
      </c>
      <c r="K1" s="33" t="s">
        <v>17</v>
      </c>
      <c r="L1" s="34" t="s">
        <v>18</v>
      </c>
    </row>
    <row r="2" spans="1:13" s="10" customFormat="1" ht="15.75" x14ac:dyDescent="0.25">
      <c r="A2" s="8"/>
      <c r="B2" s="9"/>
      <c r="C2" s="11"/>
      <c r="D2" s="11"/>
      <c r="E2" s="25"/>
      <c r="F2" s="12"/>
      <c r="G2" s="13" t="s">
        <v>4</v>
      </c>
      <c r="H2" s="13">
        <f>SUM(H7:H368)</f>
        <v>0</v>
      </c>
      <c r="I2" s="13">
        <f>SUM(I7:I368)</f>
        <v>0</v>
      </c>
      <c r="J2" s="13">
        <f>SUM(J7:J368)</f>
        <v>0</v>
      </c>
      <c r="K2" s="13">
        <f>SUM(K7:K368)</f>
        <v>0</v>
      </c>
      <c r="L2" s="14">
        <f>SUM(L7:L368)</f>
        <v>0</v>
      </c>
      <c r="M2" s="22"/>
    </row>
    <row r="3" spans="1:13" s="10" customFormat="1" ht="15.75" x14ac:dyDescent="0.25">
      <c r="A3" s="8"/>
      <c r="B3" s="9"/>
      <c r="C3" s="11"/>
      <c r="D3" s="11"/>
      <c r="E3" s="25"/>
      <c r="F3" s="12"/>
      <c r="G3" s="47" t="s">
        <v>26</v>
      </c>
      <c r="H3" s="47"/>
      <c r="I3" s="48">
        <v>100</v>
      </c>
      <c r="J3" s="48" t="e">
        <f>J2*100/K2</f>
        <v>#DIV/0!</v>
      </c>
      <c r="K3" s="48" t="e">
        <f>I3-J3</f>
        <v>#DIV/0!</v>
      </c>
      <c r="L3" s="49"/>
      <c r="M3" s="22"/>
    </row>
    <row r="4" spans="1:13" s="10" customFormat="1" ht="16.5" thickBot="1" x14ac:dyDescent="0.3">
      <c r="A4" s="8"/>
      <c r="B4" s="9"/>
      <c r="C4" s="11"/>
      <c r="D4" s="11"/>
      <c r="E4" s="26"/>
      <c r="F4" s="52"/>
      <c r="G4" s="51" t="s">
        <v>27</v>
      </c>
      <c r="H4" s="52">
        <f>J2+K2</f>
        <v>0</v>
      </c>
      <c r="I4" s="52">
        <v>100</v>
      </c>
      <c r="J4" s="52" t="e">
        <f>J2*100/H4</f>
        <v>#DIV/0!</v>
      </c>
      <c r="K4" s="52" t="e">
        <f>I4-J4</f>
        <v>#DIV/0!</v>
      </c>
      <c r="L4" s="50"/>
      <c r="M4" s="22"/>
    </row>
    <row r="5" spans="1:13" s="10" customFormat="1" ht="15.75" x14ac:dyDescent="0.25">
      <c r="A5" s="8"/>
      <c r="B5" s="9"/>
      <c r="C5" s="11"/>
      <c r="D5" s="11"/>
      <c r="E5" s="12"/>
      <c r="F5" s="12"/>
      <c r="G5" s="20"/>
      <c r="H5" s="20"/>
      <c r="I5" s="21"/>
      <c r="J5" s="21"/>
      <c r="K5" s="21"/>
      <c r="L5" s="13"/>
      <c r="M5" s="22"/>
    </row>
    <row r="6" spans="1:13" s="15" customFormat="1" ht="93" customHeight="1" x14ac:dyDescent="0.25">
      <c r="A6" s="27" t="s">
        <v>8</v>
      </c>
      <c r="B6" s="27" t="s">
        <v>1</v>
      </c>
      <c r="C6" s="28" t="s">
        <v>0</v>
      </c>
      <c r="D6" s="28" t="s">
        <v>49</v>
      </c>
      <c r="E6" s="29" t="s">
        <v>7</v>
      </c>
      <c r="F6" s="29" t="s">
        <v>3</v>
      </c>
      <c r="G6" s="29" t="s">
        <v>6</v>
      </c>
      <c r="H6" s="29" t="s">
        <v>22</v>
      </c>
      <c r="I6" s="30" t="s">
        <v>51</v>
      </c>
      <c r="J6" s="29" t="s">
        <v>52</v>
      </c>
      <c r="K6" s="30" t="s">
        <v>53</v>
      </c>
      <c r="L6" s="30" t="s">
        <v>19</v>
      </c>
      <c r="M6" s="39" t="s">
        <v>25</v>
      </c>
    </row>
    <row r="7" spans="1:13" x14ac:dyDescent="0.25">
      <c r="A7" s="23">
        <v>1</v>
      </c>
      <c r="C7" s="16"/>
      <c r="D7" s="16"/>
      <c r="E7" s="17"/>
      <c r="F7" s="17"/>
      <c r="G7" s="17"/>
      <c r="H7" s="17">
        <f>Table1[[#This Row],[Nr. UM]]*Table1[[#This Row],[Valoarea UM - lei]]</f>
        <v>0</v>
      </c>
      <c r="I7" s="31"/>
      <c r="J7" s="32"/>
      <c r="K7" s="32"/>
      <c r="L7" s="32"/>
      <c r="M7" s="38">
        <f>H7-J7-K7-L7</f>
        <v>0</v>
      </c>
    </row>
    <row r="8" spans="1:13" x14ac:dyDescent="0.25">
      <c r="A8" s="62">
        <v>2</v>
      </c>
      <c r="B8" s="63"/>
      <c r="C8" s="64"/>
      <c r="D8" s="64"/>
      <c r="E8" s="65"/>
      <c r="F8" s="65"/>
      <c r="G8" s="65"/>
      <c r="H8" s="17">
        <f>Table1[[#This Row],[Nr. UM]]*Table1[[#This Row],[Valoarea UM - lei]]</f>
        <v>0</v>
      </c>
      <c r="I8" s="66"/>
      <c r="J8" s="67"/>
      <c r="K8" s="67"/>
      <c r="L8" s="67"/>
      <c r="M8" s="68">
        <f t="shared" ref="M8:M16" si="0">H8-J8-K8-L8</f>
        <v>0</v>
      </c>
    </row>
    <row r="9" spans="1:13" x14ac:dyDescent="0.25">
      <c r="A9" s="62">
        <v>3</v>
      </c>
      <c r="B9" s="63"/>
      <c r="C9" s="64"/>
      <c r="D9" s="64"/>
      <c r="E9" s="65"/>
      <c r="F9" s="65"/>
      <c r="G9" s="65"/>
      <c r="H9" s="17">
        <f>Table1[[#This Row],[Nr. UM]]*Table1[[#This Row],[Valoarea UM - lei]]</f>
        <v>0</v>
      </c>
      <c r="I9" s="66"/>
      <c r="J9" s="67"/>
      <c r="K9" s="67"/>
      <c r="L9" s="67"/>
      <c r="M9" s="68">
        <f t="shared" si="0"/>
        <v>0</v>
      </c>
    </row>
    <row r="10" spans="1:13" x14ac:dyDescent="0.25">
      <c r="A10" s="23">
        <v>4</v>
      </c>
      <c r="B10" s="63"/>
      <c r="C10" s="64"/>
      <c r="D10" s="64"/>
      <c r="E10" s="65"/>
      <c r="F10" s="65"/>
      <c r="G10" s="65"/>
      <c r="H10" s="17">
        <f>Table1[[#This Row],[Nr. UM]]*Table1[[#This Row],[Valoarea UM - lei]]</f>
        <v>0</v>
      </c>
      <c r="I10" s="66"/>
      <c r="J10" s="67"/>
      <c r="K10" s="67"/>
      <c r="L10" s="67"/>
      <c r="M10" s="68">
        <f t="shared" si="0"/>
        <v>0</v>
      </c>
    </row>
    <row r="11" spans="1:13" x14ac:dyDescent="0.25">
      <c r="A11" s="62">
        <v>5</v>
      </c>
      <c r="B11" s="63"/>
      <c r="C11" s="64"/>
      <c r="D11" s="64"/>
      <c r="E11" s="65"/>
      <c r="F11" s="65"/>
      <c r="G11" s="65"/>
      <c r="H11" s="17">
        <f>Table1[[#This Row],[Nr. UM]]*Table1[[#This Row],[Valoarea UM - lei]]</f>
        <v>0</v>
      </c>
      <c r="I11" s="66"/>
      <c r="J11" s="67"/>
      <c r="K11" s="67"/>
      <c r="L11" s="67"/>
      <c r="M11" s="68">
        <f t="shared" si="0"/>
        <v>0</v>
      </c>
    </row>
    <row r="12" spans="1:13" x14ac:dyDescent="0.25">
      <c r="A12" s="62">
        <v>6</v>
      </c>
      <c r="B12" s="63"/>
      <c r="C12" s="64"/>
      <c r="D12" s="64"/>
      <c r="E12" s="65"/>
      <c r="F12" s="65"/>
      <c r="G12" s="65"/>
      <c r="H12" s="17">
        <f>Table1[[#This Row],[Nr. UM]]*Table1[[#This Row],[Valoarea UM - lei]]</f>
        <v>0</v>
      </c>
      <c r="I12" s="66"/>
      <c r="J12" s="67"/>
      <c r="K12" s="67"/>
      <c r="L12" s="67"/>
      <c r="M12" s="68">
        <f t="shared" si="0"/>
        <v>0</v>
      </c>
    </row>
    <row r="13" spans="1:13" x14ac:dyDescent="0.25">
      <c r="A13" s="23">
        <v>7</v>
      </c>
      <c r="B13" s="63"/>
      <c r="C13" s="64"/>
      <c r="D13" s="64"/>
      <c r="E13" s="65"/>
      <c r="F13" s="65"/>
      <c r="G13" s="65"/>
      <c r="H13" s="17">
        <f>Table1[[#This Row],[Nr. UM]]*Table1[[#This Row],[Valoarea UM - lei]]</f>
        <v>0</v>
      </c>
      <c r="I13" s="66"/>
      <c r="J13" s="67"/>
      <c r="K13" s="67"/>
      <c r="L13" s="67"/>
      <c r="M13" s="68">
        <f t="shared" si="0"/>
        <v>0</v>
      </c>
    </row>
    <row r="14" spans="1:13" x14ac:dyDescent="0.25">
      <c r="A14" s="62">
        <v>8</v>
      </c>
      <c r="B14" s="63"/>
      <c r="C14" s="64"/>
      <c r="D14" s="64"/>
      <c r="E14" s="65"/>
      <c r="F14" s="65"/>
      <c r="G14" s="65"/>
      <c r="H14" s="17">
        <f>Table1[[#This Row],[Nr. UM]]*Table1[[#This Row],[Valoarea UM - lei]]</f>
        <v>0</v>
      </c>
      <c r="I14" s="66"/>
      <c r="J14" s="67"/>
      <c r="K14" s="67"/>
      <c r="L14" s="67"/>
      <c r="M14" s="68">
        <f t="shared" si="0"/>
        <v>0</v>
      </c>
    </row>
    <row r="15" spans="1:13" x14ac:dyDescent="0.25">
      <c r="A15" s="62">
        <v>9</v>
      </c>
      <c r="B15" s="63"/>
      <c r="C15" s="64"/>
      <c r="D15" s="64"/>
      <c r="E15" s="65"/>
      <c r="F15" s="65"/>
      <c r="G15" s="65"/>
      <c r="H15" s="17">
        <f>Table1[[#This Row],[Nr. UM]]*Table1[[#This Row],[Valoarea UM - lei]]</f>
        <v>0</v>
      </c>
      <c r="I15" s="66"/>
      <c r="J15" s="67"/>
      <c r="K15" s="67"/>
      <c r="L15" s="67"/>
      <c r="M15" s="68">
        <f t="shared" si="0"/>
        <v>0</v>
      </c>
    </row>
    <row r="16" spans="1:13" x14ac:dyDescent="0.25">
      <c r="A16" s="23">
        <v>10</v>
      </c>
      <c r="B16" s="63"/>
      <c r="C16" s="64"/>
      <c r="D16" s="64"/>
      <c r="E16" s="65"/>
      <c r="F16" s="65"/>
      <c r="G16" s="65"/>
      <c r="H16" s="17">
        <f>Table1[[#This Row],[Nr. UM]]*Table1[[#This Row],[Valoarea UM - lei]]</f>
        <v>0</v>
      </c>
      <c r="I16" s="66"/>
      <c r="J16" s="67"/>
      <c r="K16" s="67"/>
      <c r="L16" s="67"/>
      <c r="M16" s="68">
        <f t="shared" si="0"/>
        <v>0</v>
      </c>
    </row>
    <row r="17" spans="1:13" x14ac:dyDescent="0.25">
      <c r="A17" s="62">
        <v>11</v>
      </c>
      <c r="B17" s="40"/>
      <c r="C17" s="44"/>
      <c r="F17" s="17"/>
      <c r="G17" s="17"/>
      <c r="H17" s="17">
        <f>Table1[[#This Row],[Nr. UM]]*Table1[[#This Row],[Valoarea UM - lei]]</f>
        <v>0</v>
      </c>
      <c r="I17" s="31"/>
      <c r="J17" s="32"/>
      <c r="K17" s="32"/>
      <c r="L17" s="32"/>
      <c r="M17" s="46">
        <f t="shared" ref="M17:M22" si="1">H17-J17-K17-L17</f>
        <v>0</v>
      </c>
    </row>
    <row r="18" spans="1:13" x14ac:dyDescent="0.25">
      <c r="A18" s="62">
        <v>12</v>
      </c>
      <c r="B18" s="40"/>
      <c r="C18" s="44"/>
      <c r="F18" s="17"/>
      <c r="G18" s="17"/>
      <c r="H18" s="17">
        <f>Table1[[#This Row],[Nr. UM]]*Table1[[#This Row],[Valoarea UM - lei]]</f>
        <v>0</v>
      </c>
      <c r="I18" s="31"/>
      <c r="J18" s="32"/>
      <c r="K18" s="32"/>
      <c r="L18" s="32"/>
      <c r="M18" s="46">
        <f t="shared" si="1"/>
        <v>0</v>
      </c>
    </row>
    <row r="19" spans="1:13" x14ac:dyDescent="0.25">
      <c r="A19" s="23">
        <v>13</v>
      </c>
      <c r="B19" s="40"/>
      <c r="C19" s="44"/>
      <c r="F19" s="17"/>
      <c r="G19" s="17"/>
      <c r="H19" s="17">
        <f>Table1[[#This Row],[Nr. UM]]*Table1[[#This Row],[Valoarea UM - lei]]</f>
        <v>0</v>
      </c>
      <c r="I19" s="31"/>
      <c r="J19" s="32"/>
      <c r="K19" s="32"/>
      <c r="L19" s="32"/>
      <c r="M19" s="46">
        <f t="shared" si="1"/>
        <v>0</v>
      </c>
    </row>
    <row r="20" spans="1:13" x14ac:dyDescent="0.25">
      <c r="A20" s="62">
        <v>14</v>
      </c>
      <c r="B20" s="40"/>
      <c r="C20" s="44"/>
      <c r="F20" s="17"/>
      <c r="G20" s="17"/>
      <c r="H20" s="17">
        <f>Table1[[#This Row],[Nr. UM]]*Table1[[#This Row],[Valoarea UM - lei]]</f>
        <v>0</v>
      </c>
      <c r="I20" s="31"/>
      <c r="J20" s="32"/>
      <c r="K20" s="32"/>
      <c r="L20" s="32"/>
      <c r="M20" s="46">
        <f t="shared" si="1"/>
        <v>0</v>
      </c>
    </row>
    <row r="21" spans="1:13" x14ac:dyDescent="0.25">
      <c r="A21" s="62">
        <v>15</v>
      </c>
      <c r="B21" s="40"/>
      <c r="C21" s="44"/>
      <c r="F21" s="45"/>
      <c r="G21" s="45"/>
      <c r="H21" s="17">
        <f>Table1[[#This Row],[Nr. UM]]*Table1[[#This Row],[Valoarea UM - lei]]</f>
        <v>0</v>
      </c>
      <c r="I21" s="41"/>
      <c r="J21" s="42"/>
      <c r="K21" s="42"/>
      <c r="L21" s="42"/>
      <c r="M21" s="46">
        <f t="shared" si="1"/>
        <v>0</v>
      </c>
    </row>
    <row r="22" spans="1:13" x14ac:dyDescent="0.25">
      <c r="A22" s="23">
        <v>16</v>
      </c>
      <c r="B22" s="40"/>
      <c r="C22" s="44"/>
      <c r="F22" s="45"/>
      <c r="G22" s="45"/>
      <c r="H22" s="17">
        <f>Table1[[#This Row],[Nr. UM]]*Table1[[#This Row],[Valoarea UM - lei]]</f>
        <v>0</v>
      </c>
      <c r="I22" s="41"/>
      <c r="J22" s="42"/>
      <c r="K22" s="42"/>
      <c r="L22" s="42"/>
      <c r="M22" s="46">
        <f t="shared" si="1"/>
        <v>0</v>
      </c>
    </row>
    <row r="23" spans="1:13" x14ac:dyDescent="0.25">
      <c r="A23" s="62">
        <v>17</v>
      </c>
      <c r="B23" s="40"/>
      <c r="C23" s="44"/>
      <c r="F23" s="45"/>
      <c r="G23" s="45"/>
      <c r="H23" s="17">
        <f>Table1[[#This Row],[Nr. UM]]*Table1[[#This Row],[Valoarea UM - lei]]</f>
        <v>0</v>
      </c>
      <c r="I23" s="41"/>
      <c r="J23" s="42"/>
      <c r="K23" s="42"/>
      <c r="L23" s="42"/>
      <c r="M23" s="46">
        <f>H23-J23-K23-L23</f>
        <v>0</v>
      </c>
    </row>
    <row r="24" spans="1:13" x14ac:dyDescent="0.25">
      <c r="A24" s="62">
        <v>18</v>
      </c>
      <c r="B24" s="40"/>
      <c r="C24" s="44"/>
      <c r="F24" s="45"/>
      <c r="G24" s="45"/>
      <c r="H24" s="17">
        <f>Table1[[#This Row],[Nr. UM]]*Table1[[#This Row],[Valoarea UM - lei]]</f>
        <v>0</v>
      </c>
      <c r="I24" s="41"/>
      <c r="J24" s="42"/>
      <c r="K24" s="42"/>
      <c r="L24" s="42"/>
      <c r="M24" s="46">
        <f t="shared" ref="M24" si="2">H24-J24-K24-L24</f>
        <v>0</v>
      </c>
    </row>
    <row r="25" spans="1:13" x14ac:dyDescent="0.25">
      <c r="A25" s="23">
        <v>19</v>
      </c>
      <c r="H25" s="17">
        <f>Table1[[#This Row],[Nr. UM]]*Table1[[#This Row],[Valoarea UM - lei]]</f>
        <v>0</v>
      </c>
      <c r="I25" s="31"/>
      <c r="J25" s="32"/>
      <c r="K25" s="32"/>
      <c r="L25" s="32"/>
      <c r="M25" s="54">
        <f>H25-J25-K25-L25</f>
        <v>0</v>
      </c>
    </row>
    <row r="26" spans="1:13" x14ac:dyDescent="0.25">
      <c r="A26" s="62">
        <v>20</v>
      </c>
      <c r="D26" s="55"/>
      <c r="H26" s="17">
        <f>Table1[[#This Row],[Nr. UM]]*Table1[[#This Row],[Valoarea UM - lei]]</f>
        <v>0</v>
      </c>
      <c r="I26" s="31"/>
      <c r="J26" s="32"/>
      <c r="K26" s="32"/>
      <c r="L26" s="32"/>
      <c r="M26" s="54">
        <f>H26-J26-K26-L26</f>
        <v>0</v>
      </c>
    </row>
  </sheetData>
  <phoneticPr fontId="22" type="noConversion"/>
  <conditionalFormatting sqref="M1:M5 M7:M1048576">
    <cfRule type="cellIs" dxfId="39" priority="3" operator="notEqual">
      <formula>0</formula>
    </cfRule>
  </conditionalFormatting>
  <conditionalFormatting sqref="M6">
    <cfRule type="cellIs" dxfId="38" priority="2" operator="notEqual">
      <formula>0</formula>
    </cfRule>
  </conditionalFormatting>
  <conditionalFormatting sqref="J3">
    <cfRule type="cellIs" dxfId="37" priority="1" operator="between">
      <formula>0</formula>
      <formula>9.9999</formula>
    </cfRule>
  </conditionalFormatting>
  <dataValidations xWindow="480" yWindow="446" count="3">
    <dataValidation allowBlank="1" sqref="M6 G41:H1048576 L1:L1048576 G1:G30 H3:H30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7:I26" xr:uid="{00000000-0002-0000-0000-000001000000}"/>
    <dataValidation allowBlank="1" showInputMessage="1" promptTitle="OBLIGATORIU" prompt="Oferiti informatiile relevante privind cheltuiala bugetata. Ex: componentele setului de echipamnte si preturi detaliate pe buc., distante in km intre localitati etc." sqref="D41:D1048576 D1:D30" xr:uid="{00000000-0002-0000-0000-000002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fitToHeight="0" orientation="landscape" r:id="rId1"/>
  <headerFooter>
    <oddHeader>&amp;C&amp;"-,Bold"Anexa 1.2 Bugetul acţiunii, activităţii din cadrul proiectului</oddHeader>
    <oddFooter xml:space="preserve">&amp;CNume, prenume și semnătura .............................................
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480" yWindow="446" count="2">
        <x14:dataValidation type="list" allowBlank="1" showInputMessage="1" promptTitle="OBLIGATORIU!" prompt="Puteti completa astfel:_x000a_1.Alegeti din lista activitatea; 2 Alegeti din lista activitatea si completati denumirea; Introduceti o alta denumire" xr:uid="{00000000-0002-0000-0000-000003000000}">
          <x14:formula1>
            <xm:f>'Tipuri de cheltuieli ELIGIBILE'!$D$2:$D$21</xm:f>
          </x14:formula1>
          <xm:sqref>B1:B1048576</xm:sqref>
        </x14:dataValidation>
        <x14:dataValidation type="list" allowBlank="1" showInputMessage="1" showErrorMessage="1" errorTitle="Obligatoriu!" error="Alege o categorie de cheluiala din lista!" promptTitle="OBLIGATORIU!" prompt="Alege din lista! _x000a_Incadreaza linia de buget la una din categoriile de cheltuieli. " xr:uid="{00000000-0002-0000-0000-000004000000}">
          <x14:formula1>
            <xm:f>'Tipuri de cheltuieli ELIGIBILE'!$B$2:$B$10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H15"/>
  <sheetViews>
    <sheetView workbookViewId="0">
      <selection activeCell="D10" sqref="D10"/>
    </sheetView>
  </sheetViews>
  <sheetFormatPr defaultRowHeight="15" x14ac:dyDescent="0.25"/>
  <cols>
    <col min="4" max="4" width="26.42578125" customWidth="1"/>
    <col min="7" max="7" width="37.140625" customWidth="1"/>
  </cols>
  <sheetData>
    <row r="6" spans="4:8" x14ac:dyDescent="0.25">
      <c r="D6" s="5" t="s">
        <v>65</v>
      </c>
      <c r="E6" s="19"/>
      <c r="F6" s="19"/>
      <c r="G6" s="69" t="s">
        <v>66</v>
      </c>
      <c r="H6" s="69"/>
    </row>
    <row r="7" spans="4:8" x14ac:dyDescent="0.25">
      <c r="D7" s="36" t="s">
        <v>9</v>
      </c>
      <c r="E7" s="19"/>
      <c r="F7" s="19"/>
      <c r="G7" s="56">
        <f>SUMIFS(Table1[ELIGIBILE - C. Finanţare nerambursabilă solicitată],Table1[Categorie de cheltuieli],D7)</f>
        <v>0</v>
      </c>
      <c r="H7" s="19"/>
    </row>
    <row r="8" spans="4:8" x14ac:dyDescent="0.25">
      <c r="D8" s="36" t="s">
        <v>2</v>
      </c>
      <c r="E8" s="19"/>
      <c r="F8" s="19"/>
      <c r="G8" s="56">
        <f>SUMIFS(Table1[ELIGIBILE - C. Finanţare nerambursabilă solicitată],Table1[Categorie de cheltuieli],D8)</f>
        <v>0</v>
      </c>
      <c r="H8" s="19"/>
    </row>
    <row r="9" spans="4:8" x14ac:dyDescent="0.25">
      <c r="D9" s="36" t="s">
        <v>10</v>
      </c>
      <c r="E9" s="19"/>
      <c r="F9" s="19"/>
      <c r="G9" s="56">
        <f>SUMIFS(Table1[ELIGIBILE - C. Finanţare nerambursabilă solicitată],Table1[Categorie de cheltuieli],D9)</f>
        <v>0</v>
      </c>
      <c r="H9" s="19"/>
    </row>
    <row r="10" spans="4:8" x14ac:dyDescent="0.25">
      <c r="D10" s="36" t="s">
        <v>69</v>
      </c>
      <c r="E10" s="19"/>
      <c r="F10" s="19"/>
      <c r="G10" s="56">
        <f>SUMIFS(Table1[ELIGIBILE - C. Finanţare nerambursabilă solicitată],Table1[Categorie de cheltuieli],D10)</f>
        <v>0</v>
      </c>
      <c r="H10" s="19"/>
    </row>
    <row r="11" spans="4:8" ht="30" x14ac:dyDescent="0.25">
      <c r="D11" s="53" t="s">
        <v>20</v>
      </c>
      <c r="E11" s="19"/>
      <c r="F11" s="19"/>
      <c r="G11" s="56">
        <f>SUMIFS(Table1[ELIGIBILE - C. Finanţare nerambursabilă solicitată],Table1[Categorie de cheltuieli],D11)</f>
        <v>0</v>
      </c>
      <c r="H11" s="19"/>
    </row>
    <row r="12" spans="4:8" ht="75" x14ac:dyDescent="0.25">
      <c r="D12" s="53" t="s">
        <v>36</v>
      </c>
      <c r="E12" s="19"/>
      <c r="F12" s="19"/>
      <c r="G12" s="56">
        <f>SUMIFS(Table1[ELIGIBILE - C. Finanţare nerambursabilă solicitată],Table1[Categorie de cheltuieli],D12)</f>
        <v>0</v>
      </c>
      <c r="H12" s="19"/>
    </row>
    <row r="13" spans="4:8" x14ac:dyDescent="0.25">
      <c r="D13" s="36" t="s">
        <v>67</v>
      </c>
      <c r="E13" s="19"/>
      <c r="F13" s="19"/>
      <c r="G13" s="56">
        <f>SUMIFS(Table1[ELIGIBILE - C. Finanţare nerambursabilă solicitată],Table1[Categorie de cheltuieli],D13)</f>
        <v>0</v>
      </c>
      <c r="H13" s="19"/>
    </row>
    <row r="14" spans="4:8" x14ac:dyDescent="0.25">
      <c r="E14" s="19"/>
      <c r="F14" s="19"/>
      <c r="G14" s="56"/>
      <c r="H14" s="19"/>
    </row>
    <row r="15" spans="4:8" s="61" customFormat="1" x14ac:dyDescent="0.25">
      <c r="D15" s="58" t="s">
        <v>68</v>
      </c>
      <c r="E15" s="59"/>
      <c r="F15" s="59"/>
      <c r="G15" s="60">
        <f>SUM(G7:G14)</f>
        <v>0</v>
      </c>
      <c r="H15" s="59"/>
    </row>
  </sheetData>
  <mergeCells count="1">
    <mergeCell ref="G6:H6"/>
  </mergeCells>
  <dataValidations count="3">
    <dataValidation type="list" allowBlank="1" showInputMessage="1" showErrorMessage="1" sqref="D7" xr:uid="{00000000-0002-0000-0100-000000000000}">
      <formula1>$B$2:$B$10</formula1>
    </dataValidation>
    <dataValidation allowBlank="1" showInputMessage="1" promptTitle="OBLIGATORIU" prompt="Oferiti informatiile relevante privind cheltuiala bugetata. Ex: componentele setului de echipamnte si preturi detaliate pe buc., distante in km intre localitati etc." sqref="D6" xr:uid="{00000000-0002-0000-0100-000001000000}"/>
    <dataValidation allowBlank="1" sqref="G6 H7:H15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97A6-F488-412B-B2E0-67F154A09D8E}">
  <sheetPr>
    <pageSetUpPr fitToPage="1"/>
  </sheetPr>
  <dimension ref="A1:M17"/>
  <sheetViews>
    <sheetView tabSelected="1" zoomScale="115" zoomScaleNormal="115" workbookViewId="0">
      <pane ySplit="6" topLeftCell="A16" activePane="bottomLeft" state="frozenSplit"/>
      <selection pane="bottomLeft" activeCell="P6" sqref="P6"/>
    </sheetView>
  </sheetViews>
  <sheetFormatPr defaultColWidth="9.140625" defaultRowHeight="15" x14ac:dyDescent="0.25"/>
  <cols>
    <col min="1" max="1" width="7.42578125" style="3" customWidth="1"/>
    <col min="2" max="2" width="10.85546875" style="4" customWidth="1"/>
    <col min="3" max="3" width="17.140625" style="5" customWidth="1"/>
    <col min="4" max="4" width="25.140625" style="5" customWidth="1"/>
    <col min="5" max="5" width="11.42578125" style="57" customWidth="1"/>
    <col min="6" max="6" width="7.140625" style="57" customWidth="1"/>
    <col min="7" max="7" width="12.7109375" style="57" customWidth="1"/>
    <col min="8" max="8" width="13.5703125" style="57" customWidth="1"/>
    <col min="9" max="12" width="13.5703125" style="17" customWidth="1"/>
    <col min="13" max="13" width="10.5703125" style="18" customWidth="1"/>
    <col min="14" max="16384" width="9.140625" style="7"/>
  </cols>
  <sheetData>
    <row r="1" spans="1:13" ht="18.75" x14ac:dyDescent="0.25">
      <c r="E1" s="24"/>
      <c r="F1" s="6"/>
      <c r="G1" s="6"/>
      <c r="H1" s="33" t="s">
        <v>14</v>
      </c>
      <c r="I1" s="33" t="s">
        <v>15</v>
      </c>
      <c r="J1" s="33" t="s">
        <v>16</v>
      </c>
      <c r="K1" s="33" t="s">
        <v>17</v>
      </c>
      <c r="L1" s="34" t="s">
        <v>18</v>
      </c>
    </row>
    <row r="2" spans="1:13" s="10" customFormat="1" ht="15.75" x14ac:dyDescent="0.25">
      <c r="A2" s="8"/>
      <c r="B2" s="9"/>
      <c r="C2" s="11"/>
      <c r="D2" s="11"/>
      <c r="E2" s="25"/>
      <c r="F2" s="12"/>
      <c r="G2" s="13" t="s">
        <v>4</v>
      </c>
      <c r="H2" s="13">
        <f>SUM(H7:H359)</f>
        <v>13260</v>
      </c>
      <c r="I2" s="13">
        <f>SUM(I7:I359)</f>
        <v>13260</v>
      </c>
      <c r="J2" s="13">
        <f>SUM(J7:J359)</f>
        <v>4960</v>
      </c>
      <c r="K2" s="13">
        <f>SUM(K7:K359)</f>
        <v>8300</v>
      </c>
      <c r="L2" s="14">
        <f>SUM(L7:L359)</f>
        <v>0</v>
      </c>
      <c r="M2" s="22"/>
    </row>
    <row r="3" spans="1:13" s="10" customFormat="1" ht="15.75" x14ac:dyDescent="0.25">
      <c r="A3" s="8"/>
      <c r="B3" s="9"/>
      <c r="C3" s="11"/>
      <c r="D3" s="11"/>
      <c r="E3" s="25"/>
      <c r="F3" s="12"/>
      <c r="G3" s="47" t="s">
        <v>26</v>
      </c>
      <c r="H3" s="47"/>
      <c r="I3" s="48">
        <v>100</v>
      </c>
      <c r="J3" s="48">
        <f>J2*100/K2</f>
        <v>59.75903614457831</v>
      </c>
      <c r="K3" s="48">
        <f>I3-J3</f>
        <v>40.24096385542169</v>
      </c>
      <c r="L3" s="49"/>
      <c r="M3" s="22"/>
    </row>
    <row r="4" spans="1:13" s="10" customFormat="1" ht="16.5" thickBot="1" x14ac:dyDescent="0.3">
      <c r="A4" s="8"/>
      <c r="B4" s="9"/>
      <c r="C4" s="11"/>
      <c r="D4" s="11"/>
      <c r="E4" s="26"/>
      <c r="F4" s="52"/>
      <c r="G4" s="51" t="s">
        <v>27</v>
      </c>
      <c r="H4" s="52">
        <f>J2+K2</f>
        <v>13260</v>
      </c>
      <c r="I4" s="52">
        <v>100</v>
      </c>
      <c r="J4" s="52">
        <f>J2*100/H4</f>
        <v>37.405731523378584</v>
      </c>
      <c r="K4" s="52">
        <f>I4-J4</f>
        <v>62.594268476621416</v>
      </c>
      <c r="L4" s="50"/>
      <c r="M4" s="22"/>
    </row>
    <row r="5" spans="1:13" s="10" customFormat="1" ht="15.75" x14ac:dyDescent="0.25">
      <c r="A5" s="8"/>
      <c r="B5" s="9"/>
      <c r="C5" s="11"/>
      <c r="D5" s="11"/>
      <c r="E5" s="12"/>
      <c r="F5" s="12"/>
      <c r="G5" s="20"/>
      <c r="H5" s="20"/>
      <c r="I5" s="21"/>
      <c r="J5" s="21"/>
      <c r="K5" s="21"/>
      <c r="L5" s="13"/>
      <c r="M5" s="22"/>
    </row>
    <row r="6" spans="1:13" s="15" customFormat="1" ht="93" customHeight="1" x14ac:dyDescent="0.25">
      <c r="A6" s="27" t="s">
        <v>8</v>
      </c>
      <c r="B6" s="27" t="s">
        <v>1</v>
      </c>
      <c r="C6" s="28" t="s">
        <v>0</v>
      </c>
      <c r="D6" s="28" t="s">
        <v>49</v>
      </c>
      <c r="E6" s="29" t="s">
        <v>7</v>
      </c>
      <c r="F6" s="29" t="s">
        <v>3</v>
      </c>
      <c r="G6" s="29" t="s">
        <v>6</v>
      </c>
      <c r="H6" s="29" t="s">
        <v>22</v>
      </c>
      <c r="I6" s="30" t="s">
        <v>51</v>
      </c>
      <c r="J6" s="29" t="s">
        <v>52</v>
      </c>
      <c r="K6" s="30" t="s">
        <v>53</v>
      </c>
      <c r="L6" s="30" t="s">
        <v>19</v>
      </c>
      <c r="M6" s="39" t="s">
        <v>25</v>
      </c>
    </row>
    <row r="7" spans="1:13" x14ac:dyDescent="0.25">
      <c r="A7" s="23">
        <v>1</v>
      </c>
      <c r="B7" s="4" t="s">
        <v>28</v>
      </c>
      <c r="C7" s="16" t="s">
        <v>9</v>
      </c>
      <c r="D7" s="16" t="s">
        <v>11</v>
      </c>
      <c r="E7" s="17" t="s">
        <v>50</v>
      </c>
      <c r="F7" s="17">
        <v>1</v>
      </c>
      <c r="G7" s="17">
        <v>1000</v>
      </c>
      <c r="H7" s="17">
        <f>Table13[[#This Row],[Nr. UM]]*Table13[[#This Row],[Valoarea UM - lei]]</f>
        <v>1000</v>
      </c>
      <c r="I7" s="31">
        <v>1000</v>
      </c>
      <c r="J7" s="32">
        <v>1000</v>
      </c>
      <c r="K7" s="32"/>
      <c r="L7" s="32"/>
      <c r="M7" s="38">
        <f>H7-J7-K7-L7</f>
        <v>0</v>
      </c>
    </row>
    <row r="8" spans="1:13" x14ac:dyDescent="0.25">
      <c r="A8" s="43">
        <v>2</v>
      </c>
      <c r="B8" s="40" t="s">
        <v>31</v>
      </c>
      <c r="C8" s="44" t="s">
        <v>9</v>
      </c>
      <c r="D8" s="5" t="s">
        <v>56</v>
      </c>
      <c r="E8" s="57" t="s">
        <v>54</v>
      </c>
      <c r="F8" s="17">
        <v>5</v>
      </c>
      <c r="G8" s="17">
        <v>200</v>
      </c>
      <c r="H8" s="17">
        <f>Table13[[#This Row],[Nr. UM]]*Table13[[#This Row],[Valoarea UM - lei]]</f>
        <v>1000</v>
      </c>
      <c r="I8" s="31">
        <v>1000</v>
      </c>
      <c r="J8" s="32"/>
      <c r="K8" s="32">
        <v>1000</v>
      </c>
      <c r="L8" s="32"/>
      <c r="M8" s="46">
        <f t="shared" ref="M8:M13" si="0">H8-J8-K8-L8</f>
        <v>0</v>
      </c>
    </row>
    <row r="9" spans="1:13" x14ac:dyDescent="0.25">
      <c r="A9" s="43">
        <v>3</v>
      </c>
      <c r="B9" s="40" t="s">
        <v>32</v>
      </c>
      <c r="C9" s="44" t="s">
        <v>9</v>
      </c>
      <c r="D9" s="5" t="s">
        <v>55</v>
      </c>
      <c r="E9" s="57" t="s">
        <v>12</v>
      </c>
      <c r="F9" s="17">
        <v>10</v>
      </c>
      <c r="G9" s="17">
        <v>6</v>
      </c>
      <c r="H9" s="17">
        <f>Table13[[#This Row],[Nr. UM]]*Table13[[#This Row],[Valoarea UM - lei]]</f>
        <v>60</v>
      </c>
      <c r="I9" s="31">
        <v>60</v>
      </c>
      <c r="J9" s="32">
        <v>60</v>
      </c>
      <c r="K9" s="32"/>
      <c r="L9" s="32"/>
      <c r="M9" s="46">
        <f t="shared" si="0"/>
        <v>0</v>
      </c>
    </row>
    <row r="10" spans="1:13" x14ac:dyDescent="0.25">
      <c r="A10" s="43">
        <v>4</v>
      </c>
      <c r="B10" s="40" t="s">
        <v>30</v>
      </c>
      <c r="C10" s="44" t="s">
        <v>2</v>
      </c>
      <c r="D10" s="5" t="s">
        <v>57</v>
      </c>
      <c r="E10" s="57" t="s">
        <v>58</v>
      </c>
      <c r="F10" s="17">
        <v>10</v>
      </c>
      <c r="G10" s="17">
        <v>200</v>
      </c>
      <c r="H10" s="17">
        <f>Table13[[#This Row],[Nr. UM]]*Table13[[#This Row],[Valoarea UM - lei]]</f>
        <v>2000</v>
      </c>
      <c r="I10" s="31">
        <v>2000</v>
      </c>
      <c r="J10" s="32"/>
      <c r="K10" s="32">
        <v>2000</v>
      </c>
      <c r="L10" s="32"/>
      <c r="M10" s="46">
        <f t="shared" si="0"/>
        <v>0</v>
      </c>
    </row>
    <row r="11" spans="1:13" x14ac:dyDescent="0.25">
      <c r="A11" s="43">
        <v>5</v>
      </c>
      <c r="B11" s="40" t="s">
        <v>30</v>
      </c>
      <c r="C11" s="44" t="s">
        <v>10</v>
      </c>
      <c r="D11" s="5" t="s">
        <v>59</v>
      </c>
      <c r="E11" s="57" t="s">
        <v>13</v>
      </c>
      <c r="F11" s="17">
        <v>10</v>
      </c>
      <c r="G11" s="17">
        <v>20</v>
      </c>
      <c r="H11" s="17">
        <f>Table13[[#This Row],[Nr. UM]]*Table13[[#This Row],[Valoarea UM - lei]]</f>
        <v>200</v>
      </c>
      <c r="I11" s="31">
        <v>200</v>
      </c>
      <c r="J11" s="32"/>
      <c r="K11" s="32">
        <v>200</v>
      </c>
      <c r="L11" s="32"/>
      <c r="M11" s="46">
        <f t="shared" si="0"/>
        <v>0</v>
      </c>
    </row>
    <row r="12" spans="1:13" ht="30" x14ac:dyDescent="0.25">
      <c r="A12" s="43">
        <v>6</v>
      </c>
      <c r="B12" s="40" t="s">
        <v>31</v>
      </c>
      <c r="C12" s="44" t="s">
        <v>21</v>
      </c>
      <c r="D12" s="5" t="s">
        <v>11</v>
      </c>
      <c r="E12" s="57" t="s">
        <v>50</v>
      </c>
      <c r="F12" s="45">
        <v>1</v>
      </c>
      <c r="G12" s="45">
        <v>5000</v>
      </c>
      <c r="H12" s="17">
        <f>Table13[[#This Row],[Nr. UM]]*Table13[[#This Row],[Valoarea UM - lei]]</f>
        <v>5000</v>
      </c>
      <c r="I12" s="41">
        <v>5000</v>
      </c>
      <c r="J12" s="42">
        <v>2500</v>
      </c>
      <c r="K12" s="42">
        <v>2500</v>
      </c>
      <c r="L12" s="42"/>
      <c r="M12" s="46">
        <f t="shared" si="0"/>
        <v>0</v>
      </c>
    </row>
    <row r="13" spans="1:13" ht="30" x14ac:dyDescent="0.25">
      <c r="A13" s="43">
        <v>7</v>
      </c>
      <c r="B13" s="40" t="s">
        <v>29</v>
      </c>
      <c r="C13" s="44" t="s">
        <v>20</v>
      </c>
      <c r="D13" s="5" t="s">
        <v>60</v>
      </c>
      <c r="E13" s="57" t="s">
        <v>54</v>
      </c>
      <c r="F13" s="45">
        <v>20</v>
      </c>
      <c r="G13" s="45">
        <v>150</v>
      </c>
      <c r="H13" s="17">
        <f>Table13[[#This Row],[Nr. UM]]*Table13[[#This Row],[Valoarea UM - lei]]</f>
        <v>3000</v>
      </c>
      <c r="I13" s="41">
        <v>3000</v>
      </c>
      <c r="J13" s="42">
        <v>1000</v>
      </c>
      <c r="K13" s="42">
        <v>2000</v>
      </c>
      <c r="L13" s="42"/>
      <c r="M13" s="46">
        <f t="shared" si="0"/>
        <v>0</v>
      </c>
    </row>
    <row r="14" spans="1:13" ht="105" x14ac:dyDescent="0.25">
      <c r="A14" s="43">
        <v>8</v>
      </c>
      <c r="B14" s="40" t="s">
        <v>31</v>
      </c>
      <c r="C14" s="44" t="s">
        <v>36</v>
      </c>
      <c r="D14" s="5" t="s">
        <v>61</v>
      </c>
      <c r="E14" s="57" t="s">
        <v>54</v>
      </c>
      <c r="F14" s="45">
        <v>2</v>
      </c>
      <c r="G14" s="45">
        <v>200</v>
      </c>
      <c r="H14" s="45">
        <f>Table13[[#This Row],[Nr. UM]]*Table13[[#This Row],[Valoarea UM - lei]]</f>
        <v>400</v>
      </c>
      <c r="I14" s="41">
        <v>400</v>
      </c>
      <c r="J14" s="42">
        <v>400</v>
      </c>
      <c r="K14" s="42"/>
      <c r="L14" s="42"/>
      <c r="M14" s="46">
        <f>H14-J14-K14-L14</f>
        <v>0</v>
      </c>
    </row>
    <row r="15" spans="1:13" ht="105" x14ac:dyDescent="0.25">
      <c r="A15" s="43">
        <v>9</v>
      </c>
      <c r="B15" s="40" t="s">
        <v>33</v>
      </c>
      <c r="C15" s="44" t="s">
        <v>36</v>
      </c>
      <c r="D15" s="5" t="s">
        <v>62</v>
      </c>
      <c r="E15" s="57" t="s">
        <v>54</v>
      </c>
      <c r="F15" s="45">
        <v>1</v>
      </c>
      <c r="G15" s="45">
        <v>350</v>
      </c>
      <c r="H15" s="17">
        <f>Table13[[#This Row],[Nr. UM]]*Table13[[#This Row],[Valoarea UM - lei]]</f>
        <v>350</v>
      </c>
      <c r="I15" s="41">
        <v>350</v>
      </c>
      <c r="J15" s="42"/>
      <c r="K15" s="42">
        <v>350</v>
      </c>
      <c r="L15" s="42"/>
      <c r="M15" s="46">
        <f t="shared" ref="M15" si="1">H15-J15-K15-L15</f>
        <v>0</v>
      </c>
    </row>
    <row r="16" spans="1:13" ht="30" x14ac:dyDescent="0.25">
      <c r="A16" s="3">
        <v>10</v>
      </c>
      <c r="B16" s="4" t="s">
        <v>34</v>
      </c>
      <c r="C16" s="5" t="s">
        <v>69</v>
      </c>
      <c r="D16" s="5" t="s">
        <v>63</v>
      </c>
      <c r="E16" s="57" t="s">
        <v>54</v>
      </c>
      <c r="F16" s="57">
        <v>1</v>
      </c>
      <c r="G16" s="57">
        <v>100</v>
      </c>
      <c r="H16" s="17">
        <f>Table13[[#This Row],[Nr. UM]]*Table13[[#This Row],[Valoarea UM - lei]]</f>
        <v>100</v>
      </c>
      <c r="I16" s="31">
        <v>100</v>
      </c>
      <c r="J16" s="32"/>
      <c r="K16" s="32">
        <v>100</v>
      </c>
      <c r="L16" s="32"/>
      <c r="M16" s="54">
        <f>H16-J16-K16-L16</f>
        <v>0</v>
      </c>
    </row>
    <row r="17" spans="1:13" x14ac:dyDescent="0.25">
      <c r="A17" s="3">
        <v>11</v>
      </c>
      <c r="B17" s="4" t="s">
        <v>40</v>
      </c>
      <c r="C17" s="5" t="s">
        <v>67</v>
      </c>
      <c r="D17" s="55" t="s">
        <v>64</v>
      </c>
      <c r="E17" s="57" t="s">
        <v>54</v>
      </c>
      <c r="F17" s="57">
        <v>1</v>
      </c>
      <c r="G17" s="57">
        <v>150</v>
      </c>
      <c r="H17" s="17">
        <f>Table13[[#This Row],[Nr. UM]]*Table13[[#This Row],[Valoarea UM - lei]]</f>
        <v>150</v>
      </c>
      <c r="I17" s="31">
        <v>150</v>
      </c>
      <c r="J17" s="32"/>
      <c r="K17" s="32">
        <v>150</v>
      </c>
      <c r="L17" s="32"/>
      <c r="M17" s="54">
        <f>H17-J17-K17-L17</f>
        <v>0</v>
      </c>
    </row>
  </sheetData>
  <conditionalFormatting sqref="M1:M5 M7:M1048576">
    <cfRule type="cellIs" dxfId="19" priority="3" operator="notEqual">
      <formula>0</formula>
    </cfRule>
  </conditionalFormatting>
  <conditionalFormatting sqref="M6">
    <cfRule type="cellIs" dxfId="18" priority="2" operator="notEqual">
      <formula>0</formula>
    </cfRule>
  </conditionalFormatting>
  <conditionalFormatting sqref="J3">
    <cfRule type="cellIs" dxfId="17" priority="1" operator="between">
      <formula>0</formula>
      <formula>9.9999</formula>
    </cfRule>
  </conditionalFormatting>
  <dataValidations count="3">
    <dataValidation allowBlank="1" showInputMessage="1" promptTitle="OBLIGATORIU" prompt="Oferiti informatiile relevante privind cheltuiala bugetata. Ex: componentele setului de echipamnte si preturi detaliate pe buc., distante in km intre localitati etc." sqref="D32:D1048576 D1:D21" xr:uid="{5BE31F23-8BE1-47AC-8034-BBF3F93BACB7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7:I17" xr:uid="{FC43CD2E-1628-4E4A-BE99-A744C56F43C4}"/>
    <dataValidation allowBlank="1" sqref="M6 G32:H1048576 L1:L1048576 H3:H21 G1:G21" xr:uid="{B2DFD85F-08B8-4F42-B4C7-EA5B29CE623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8" fitToHeight="0" orientation="landscape" r:id="rId1"/>
  <headerFooter>
    <oddHeader>&amp;L(parte integranta a contractului de finantare)
&amp;C&amp;"-,Bold"Anexa 1.2 Bugetul acţiunii, activităţii din cadrul proiectului</oddHeader>
    <oddFooter xml:space="preserve">&amp;LData intocmirii:
____________________&amp;CReprezentant legal,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Obligatoriu!" error="Alege o categorie de cheluiala din lista!" promptTitle="OBLIGATORIU!" prompt="Alege din lista! _x000a_Incadreaza linia de buget la una din categoriile de cheltuieli. " xr:uid="{94589769-59DF-46CD-8082-C25DE6F6BA37}">
          <x14:formula1>
            <xm:f>'Tipuri de cheltuieli ELIGIBILE'!$B$2:$B$10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" xr:uid="{29F98AD4-FE0F-49C5-84A2-D6D83F1481C5}">
          <x14:formula1>
            <xm:f>'Tipuri de cheltuieli ELIGIBILE'!$D$2:$D$21</xm:f>
          </x14:formula1>
          <xm:sqref>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zoomScaleNormal="100" workbookViewId="0">
      <pane ySplit="1" topLeftCell="A2" activePane="bottomLeft" state="frozenSplit"/>
      <selection pane="bottomLeft" activeCell="G9" sqref="G9"/>
    </sheetView>
  </sheetViews>
  <sheetFormatPr defaultRowHeight="15" x14ac:dyDescent="0.25"/>
  <cols>
    <col min="1" max="1" width="0" hidden="1" customWidth="1"/>
    <col min="2" max="2" width="28.42578125" bestFit="1" customWidth="1"/>
    <col min="3" max="3" width="64.85546875" customWidth="1"/>
    <col min="4" max="4" width="15.42578125" customWidth="1"/>
    <col min="5" max="5" width="8.85546875" customWidth="1"/>
  </cols>
  <sheetData>
    <row r="1" spans="1:4" x14ac:dyDescent="0.25">
      <c r="A1" s="2" t="s">
        <v>5</v>
      </c>
      <c r="B1" s="35" t="s">
        <v>23</v>
      </c>
      <c r="C1" s="37" t="s">
        <v>24</v>
      </c>
    </row>
    <row r="2" spans="1:4" x14ac:dyDescent="0.25">
      <c r="A2" s="1">
        <v>1</v>
      </c>
      <c r="B2" s="36" t="s">
        <v>9</v>
      </c>
      <c r="D2" t="s">
        <v>28</v>
      </c>
    </row>
    <row r="3" spans="1:4" x14ac:dyDescent="0.25">
      <c r="A3" s="1">
        <v>2</v>
      </c>
      <c r="B3" s="36" t="s">
        <v>2</v>
      </c>
      <c r="D3" t="s">
        <v>29</v>
      </c>
    </row>
    <row r="4" spans="1:4" x14ac:dyDescent="0.25">
      <c r="A4" s="1">
        <v>3</v>
      </c>
      <c r="B4" s="36" t="s">
        <v>10</v>
      </c>
      <c r="D4" t="s">
        <v>30</v>
      </c>
    </row>
    <row r="5" spans="1:4" x14ac:dyDescent="0.25">
      <c r="A5" s="1">
        <v>4</v>
      </c>
      <c r="B5" s="36" t="s">
        <v>69</v>
      </c>
      <c r="D5" t="s">
        <v>31</v>
      </c>
    </row>
    <row r="6" spans="1:4" x14ac:dyDescent="0.25">
      <c r="A6" s="1">
        <v>5</v>
      </c>
      <c r="B6" s="36" t="s">
        <v>20</v>
      </c>
      <c r="D6" t="s">
        <v>32</v>
      </c>
    </row>
    <row r="7" spans="1:4" ht="75" x14ac:dyDescent="0.25">
      <c r="A7" s="1">
        <v>6</v>
      </c>
      <c r="B7" s="53" t="s">
        <v>36</v>
      </c>
      <c r="D7" t="s">
        <v>33</v>
      </c>
    </row>
    <row r="8" spans="1:4" x14ac:dyDescent="0.25">
      <c r="A8" s="1">
        <v>7</v>
      </c>
      <c r="B8" s="36" t="s">
        <v>67</v>
      </c>
      <c r="D8" t="s">
        <v>34</v>
      </c>
    </row>
    <row r="9" spans="1:4" x14ac:dyDescent="0.25">
      <c r="A9" s="1">
        <v>8</v>
      </c>
      <c r="D9" t="s">
        <v>35</v>
      </c>
    </row>
    <row r="10" spans="1:4" x14ac:dyDescent="0.25">
      <c r="B10" s="36"/>
      <c r="D10" t="s">
        <v>37</v>
      </c>
    </row>
    <row r="11" spans="1:4" x14ac:dyDescent="0.25">
      <c r="D11" t="s">
        <v>38</v>
      </c>
    </row>
    <row r="12" spans="1:4" x14ac:dyDescent="0.25">
      <c r="D12" t="s">
        <v>39</v>
      </c>
    </row>
    <row r="13" spans="1:4" x14ac:dyDescent="0.25">
      <c r="D13" t="s">
        <v>40</v>
      </c>
    </row>
    <row r="14" spans="1:4" x14ac:dyDescent="0.25">
      <c r="D14" t="s">
        <v>41</v>
      </c>
    </row>
    <row r="15" spans="1:4" x14ac:dyDescent="0.25">
      <c r="D15" t="s">
        <v>42</v>
      </c>
    </row>
    <row r="16" spans="1:4" x14ac:dyDescent="0.25">
      <c r="D16" t="s">
        <v>43</v>
      </c>
    </row>
    <row r="17" spans="4:4" x14ac:dyDescent="0.25">
      <c r="D17" t="s">
        <v>44</v>
      </c>
    </row>
    <row r="18" spans="4:4" x14ac:dyDescent="0.25">
      <c r="D18" t="s">
        <v>45</v>
      </c>
    </row>
    <row r="19" spans="4:4" x14ac:dyDescent="0.25">
      <c r="D19" t="s">
        <v>46</v>
      </c>
    </row>
    <row r="20" spans="4:4" x14ac:dyDescent="0.25">
      <c r="D20" t="s">
        <v>47</v>
      </c>
    </row>
    <row r="21" spans="4:4" x14ac:dyDescent="0.25">
      <c r="D21" t="s">
        <v>48</v>
      </c>
    </row>
  </sheetData>
  <sheetProtection formatCells="0" formatColumns="0" formatRows="0" insertColumns="0" insertRows="0" insertHyperlinks="0" deleteColumns="0" deleteRows="0" sort="0" autoFilter="0" pivotTables="0"/>
  <phoneticPr fontId="22" type="noConversion"/>
  <dataValidations count="2">
    <dataValidation type="list" allowBlank="1" showInputMessage="1" showErrorMessage="1" sqref="D1:D1048576" xr:uid="{00000000-0002-0000-0300-000000000000}">
      <formula1>$D$2:$D$21</formula1>
    </dataValidation>
    <dataValidation type="list" allowBlank="1" showInputMessage="1" showErrorMessage="1" sqref="C20 B2" xr:uid="{00000000-0002-0000-0300-000001000000}">
      <formula1>$B$2:$B$10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Anexa 1.2 - BUGETUL</vt:lpstr>
      <vt:lpstr>Centralizator cheltuieli</vt:lpstr>
      <vt:lpstr>BUGET DEMO &amp; Instructiuni 2021</vt:lpstr>
      <vt:lpstr>Tipuri de cheltuieli ELIGIBILE</vt:lpstr>
      <vt:lpstr>'Anexa 1.2 - BUGETUL'!Print_Titles</vt:lpstr>
      <vt:lpstr>'BUGET DEMO &amp; Instructiuni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2020-01-21T07:50:08Z</cp:lastPrinted>
  <dcterms:created xsi:type="dcterms:W3CDTF">2016-01-25T09:57:10Z</dcterms:created>
  <dcterms:modified xsi:type="dcterms:W3CDTF">2021-01-14T13:04:07Z</dcterms:modified>
</cp:coreProperties>
</file>