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na.ivan\Desktop\GHid si anexe\"/>
    </mc:Choice>
  </mc:AlternateContent>
  <bookViews>
    <workbookView xWindow="0" yWindow="0" windowWidth="21600" windowHeight="9735"/>
  </bookViews>
  <sheets>
    <sheet name="BUGETUL" sheetId="3" r:id="rId1"/>
    <sheet name="Buget DEMO" sheetId="8" r:id="rId2"/>
    <sheet name="Cap.Chelt." sheetId="2" r:id="rId3"/>
  </sheets>
  <definedNames>
    <definedName name="_xlnm.Print_Titles" localSheetId="1">'Buget DEMO'!$5:$5</definedName>
    <definedName name="_xlnm.Print_Titles" localSheetId="0">BUGETUL!$5:$5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G10" i="8"/>
  <c r="L10" i="8" s="1"/>
  <c r="J10" i="8"/>
  <c r="G6" i="8"/>
  <c r="G7" i="8"/>
  <c r="G8" i="8"/>
  <c r="H2" i="3"/>
  <c r="I2" i="3"/>
  <c r="J2" i="3"/>
  <c r="K2" i="3"/>
  <c r="G6" i="3"/>
  <c r="K2" i="8"/>
  <c r="I2" i="8"/>
  <c r="H2" i="8"/>
  <c r="G2" i="8" l="1"/>
  <c r="I3" i="8"/>
  <c r="G9" i="8"/>
  <c r="L9" i="8" s="1"/>
  <c r="J9" i="8"/>
  <c r="J8" i="8" l="1"/>
  <c r="L8" i="8"/>
  <c r="J7" i="8"/>
  <c r="L7" i="8"/>
  <c r="L6" i="8"/>
  <c r="J6" i="8"/>
  <c r="J2" i="8" l="1"/>
  <c r="J6" i="3"/>
  <c r="J7" i="3"/>
  <c r="J8" i="3"/>
  <c r="J3" i="8" l="1"/>
  <c r="G8" i="3"/>
  <c r="L8" i="3" s="1"/>
  <c r="G7" i="3"/>
  <c r="L6" i="3"/>
  <c r="L7" i="3" l="1"/>
  <c r="I3" i="3" l="1"/>
  <c r="J3" i="3" l="1"/>
</calcChain>
</file>

<file path=xl/comments1.xml><?xml version="1.0" encoding="utf-8"?>
<comments xmlns="http://schemas.openxmlformats.org/spreadsheetml/2006/main">
  <authors>
    <author>Negre Cornel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Negre Cornel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<sst xmlns="http://schemas.openxmlformats.org/spreadsheetml/2006/main" count="76" uniqueCount="49">
  <si>
    <t>a-cheltuieli personal</t>
  </si>
  <si>
    <t xml:space="preserve">b) cheltuieli pentru hrana beneficiarilor direcți ai proiectului și pentru încălzirea şi prepararea hranei </t>
  </si>
  <si>
    <t>b-cheltuieli hrana</t>
  </si>
  <si>
    <t>c) cheltuieli administrative - iluminatul, apă, canal, salubrizare (...)</t>
  </si>
  <si>
    <t>c-administrative</t>
  </si>
  <si>
    <t>d) cheltuielile de realizare a proiectului (...)</t>
  </si>
  <si>
    <t>d-cheltuielile realizare</t>
  </si>
  <si>
    <t>e) cheltuieli de transport (pentru beneficiari, însoțitori, persoane implicate în desfășurarea proiectului)</t>
  </si>
  <si>
    <t>e-transport</t>
  </si>
  <si>
    <t>f-materialele didactice</t>
  </si>
  <si>
    <t>g) cheltuieli cu materialele sanitare/ pentru curăţenie (...)</t>
  </si>
  <si>
    <t>g-materialele sanitare</t>
  </si>
  <si>
    <t>h) cheltuieli pentru promovarea și vizibilitatea proiectului</t>
  </si>
  <si>
    <t>h-promovare</t>
  </si>
  <si>
    <t>T</t>
  </si>
  <si>
    <t>A</t>
  </si>
  <si>
    <t>B</t>
  </si>
  <si>
    <t>C</t>
  </si>
  <si>
    <t>D</t>
  </si>
  <si>
    <t>Total (lei):</t>
  </si>
  <si>
    <t>Ponderi eligibile (%):</t>
  </si>
  <si>
    <r>
      <t>Nr. crt. (</t>
    </r>
    <r>
      <rPr>
        <b/>
        <u/>
        <sz val="11"/>
        <rFont val="Times New Roman"/>
        <family val="1"/>
      </rPr>
      <t>linia de buget</t>
    </r>
    <r>
      <rPr>
        <b/>
        <sz val="11"/>
        <rFont val="Times New Roman"/>
        <family val="1"/>
      </rPr>
      <t>)</t>
    </r>
  </si>
  <si>
    <t>Categorie de cheltuieli</t>
  </si>
  <si>
    <t>Unitatea de măsură - UM</t>
  </si>
  <si>
    <t>Nr. UM</t>
  </si>
  <si>
    <t>Valoarea UM - lei</t>
  </si>
  <si>
    <r>
      <t xml:space="preserve">TOTAL lei </t>
    </r>
    <r>
      <rPr>
        <b/>
        <u/>
        <sz val="11"/>
        <color rgb="FFFF0000"/>
        <rFont val="Times New Roman"/>
        <family val="1"/>
      </rPr>
      <t>(T)</t>
    </r>
    <r>
      <rPr>
        <b/>
        <sz val="11"/>
        <rFont val="Times New Roman"/>
        <family val="1"/>
      </rPr>
      <t>: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</si>
  <si>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A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Valoare totala (TVA INCLUS)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</si>
  <si>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C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Finanţare nerambursabilă solicitată - lei:               </t>
    </r>
    <r>
      <rPr>
        <b/>
        <sz val="12"/>
        <color rgb="FFFF0000"/>
        <rFont val="Times New Roman"/>
        <family val="1"/>
      </rPr>
      <t>(A-B)</t>
    </r>
  </si>
  <si>
    <r>
      <rPr>
        <b/>
        <u/>
        <sz val="12"/>
        <rFont val="Times New Roman"/>
        <family val="1"/>
      </rPr>
      <t xml:space="preserve">NEELIGIBILE - </t>
    </r>
    <r>
      <rPr>
        <b/>
        <u/>
        <sz val="12"/>
        <color rgb="FFFF0000"/>
        <rFont val="Times New Roman"/>
        <family val="1"/>
      </rPr>
      <t>D</t>
    </r>
    <r>
      <rPr>
        <b/>
        <u/>
        <sz val="12"/>
        <rFont val="Times New Roman"/>
        <family val="1"/>
      </rPr>
      <t xml:space="preserve">. </t>
    </r>
    <r>
      <rPr>
        <b/>
        <sz val="12"/>
        <rFont val="Times New Roman"/>
        <family val="1"/>
      </rPr>
      <t>Cheltuieli neeligibile - lei</t>
    </r>
  </si>
  <si>
    <t>Activitatea 9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</si>
  <si>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</si>
  <si>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</si>
  <si>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</si>
  <si>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</si>
  <si>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</si>
  <si>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</si>
  <si>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</si>
  <si>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</si>
  <si>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Activitatea 10</t>
  </si>
  <si>
    <t>Activitatea:</t>
  </si>
  <si>
    <t>zile</t>
  </si>
  <si>
    <t xml:space="preserve">f) cheltuieli cu materialele didactice pentru persoanele asistate </t>
  </si>
  <si>
    <r>
      <rPr>
        <b/>
        <sz val="12"/>
        <rFont val="Times New Roman"/>
        <family val="1"/>
      </rPr>
      <t xml:space="preserve">Verificare </t>
    </r>
    <r>
      <rPr>
        <b/>
        <sz val="10"/>
        <color rgb="FFFF0000"/>
        <rFont val="Times New Roman"/>
        <family val="1"/>
      </rPr>
      <t>(T-A-D)=0</t>
    </r>
  </si>
  <si>
    <t>buc</t>
  </si>
  <si>
    <t>litri</t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</si>
  <si>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</si>
  <si>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 - lei</t>
    </r>
  </si>
  <si>
    <t xml:space="preserve">a) cheltuieli cu personalul calificat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</si>
</sst>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b/>
      <u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4" fontId="6" fillId="0" borderId="2" xfId="1" applyNumberFormat="1" applyFont="1" applyFill="1" applyBorder="1" applyAlignment="1">
      <alignment horizontal="center" vertical="center"/>
    </xf>
    <xf numFmtId="4" fontId="6" fillId="0" borderId="3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center" vertical="center"/>
    </xf>
    <xf numFmtId="4" fontId="9" fillId="0" borderId="4" xfId="1" applyNumberFormat="1" applyFont="1" applyFill="1" applyBorder="1" applyAlignment="1">
      <alignment horizontal="center" vertical="center"/>
    </xf>
    <xf numFmtId="4" fontId="10" fillId="0" borderId="0" xfId="1" applyNumberFormat="1" applyFont="1" applyFill="1" applyBorder="1" applyAlignment="1">
      <alignment horizontal="center" vertical="center"/>
    </xf>
    <xf numFmtId="4" fontId="10" fillId="0" borderId="5" xfId="1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4" fontId="9" fillId="0" borderId="6" xfId="1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>
      <alignment horizontal="right" vertical="center"/>
    </xf>
    <xf numFmtId="4" fontId="11" fillId="0" borderId="7" xfId="1" applyNumberFormat="1" applyFont="1" applyFill="1" applyBorder="1" applyAlignment="1">
      <alignment horizontal="center" vertical="center"/>
    </xf>
    <xf numFmtId="4" fontId="10" fillId="0" borderId="8" xfId="1" applyNumberFormat="1" applyFont="1" applyFill="1" applyBorder="1" applyAlignment="1">
      <alignment horizontal="center" vertical="center"/>
    </xf>
    <xf numFmtId="4" fontId="9" fillId="0" borderId="0" xfId="1" applyNumberFormat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right" vertical="center"/>
    </xf>
    <xf numFmtId="4" fontId="11" fillId="0" borderId="0" xfId="1" applyNumberFormat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8" fillId="0" borderId="9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4" fontId="5" fillId="0" borderId="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Alignment="1">
      <alignment horizontal="center" vertical="center"/>
    </xf>
    <xf numFmtId="4" fontId="4" fillId="0" borderId="0" xfId="1" applyNumberFormat="1" applyFont="1" applyFill="1" applyBorder="1" applyAlignment="1">
      <alignment horizontal="center" vertical="center"/>
    </xf>
    <xf numFmtId="4" fontId="5" fillId="0" borderId="0" xfId="1" applyNumberFormat="1" applyFont="1" applyFill="1" applyBorder="1" applyAlignment="1">
      <alignment horizontal="center" vertical="center" wrapText="1"/>
    </xf>
    <xf numFmtId="4" fontId="16" fillId="0" borderId="9" xfId="1" applyNumberFormat="1" applyFont="1" applyFill="1" applyBorder="1" applyAlignment="1">
      <alignment horizontal="center" vertical="center" wrapText="1"/>
    </xf>
    <xf numFmtId="0" fontId="20" fillId="0" borderId="0" xfId="1" applyFont="1" applyFill="1" applyAlignment="1">
      <alignment horizontal="center" vertical="center"/>
    </xf>
    <xf numFmtId="0" fontId="21" fillId="0" borderId="0" xfId="1" applyFont="1" applyFill="1" applyBorder="1" applyAlignment="1">
      <alignment vertical="center" wrapText="1"/>
    </xf>
    <xf numFmtId="0" fontId="21" fillId="0" borderId="0" xfId="1" applyFont="1" applyFill="1" applyAlignment="1">
      <alignment horizontal="left" vertical="center" wrapText="1"/>
    </xf>
    <xf numFmtId="4" fontId="21" fillId="0" borderId="0" xfId="1" applyNumberFormat="1" applyFont="1" applyFill="1" applyAlignment="1">
      <alignment horizontal="center" vertical="center"/>
    </xf>
    <xf numFmtId="4" fontId="20" fillId="0" borderId="0" xfId="1" applyNumberFormat="1" applyFont="1" applyFill="1" applyBorder="1" applyAlignment="1">
      <alignment horizontal="center" vertical="center"/>
    </xf>
    <xf numFmtId="4" fontId="21" fillId="0" borderId="0" xfId="1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</cellXfs>
  <cellStyles count="2">
    <cellStyle name="Normal" xfId="0" builtinId="0"/>
    <cellStyle name="Normal 2" xfId="1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4</xdr:col>
      <xdr:colOff>3921</xdr:colOff>
      <xdr:row>2</xdr:row>
      <xdr:rowOff>200585</xdr:rowOff>
    </xdr:to>
    <xdr:sp macro="" textlink="">
      <xdr:nvSpPr>
        <xdr:cNvPr id="2" name="TextBox 1"/>
        <xdr:cNvSpPr txBox="1"/>
      </xdr:nvSpPr>
      <xdr:spPr>
        <a:xfrm>
          <a:off x="19050" y="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759760</xdr:colOff>
      <xdr:row>10</xdr:row>
      <xdr:rowOff>73959</xdr:rowOff>
    </xdr:from>
    <xdr:to>
      <xdr:col>15</xdr:col>
      <xdr:colOff>421919</xdr:colOff>
      <xdr:row>18</xdr:row>
      <xdr:rowOff>81964</xdr:rowOff>
    </xdr:to>
    <xdr:sp macro="" textlink="">
      <xdr:nvSpPr>
        <xdr:cNvPr id="2" name="Line Callout 2 (Border and Accent Bar) 1"/>
        <xdr:cNvSpPr/>
      </xdr:nvSpPr>
      <xdr:spPr>
        <a:xfrm>
          <a:off x="5141260" y="3065930"/>
          <a:ext cx="9926747" cy="153200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chemeClr val="accent6">
                  <a:lumMod val="75000"/>
                </a:schemeClr>
              </a:solidFill>
            </a:rPr>
            <a:t>Atentie!</a:t>
          </a:r>
        </a:p>
        <a:p>
          <a:pPr algn="l"/>
          <a:r>
            <a:rPr lang="en-US" sz="1600">
              <a:solidFill>
                <a:schemeClr val="accent6">
                  <a:lumMod val="75000"/>
                </a:schemeClr>
              </a:solidFill>
            </a:rPr>
            <a:t>Exemplul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*preturile (cost/buc.; inchirieri;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**</a:t>
          </a:r>
          <a:r>
            <a:rPr lang="en-US" sz="1600" b="1" baseline="0">
              <a:solidFill>
                <a:schemeClr val="accent6">
                  <a:lumMod val="75000"/>
                </a:schemeClr>
              </a:solidFill>
            </a:rPr>
            <a:t>folositi aceasta pagina pentru exercitii preliminare si/sau acomodare cu modalitatea de introducere de date.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</a:t>
          </a:r>
        </a:p>
        <a:p>
          <a:pPr algn="l"/>
          <a:endParaRPr lang="ro-RO" sz="1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6</xdr:col>
      <xdr:colOff>531542</xdr:colOff>
      <xdr:row>60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086350"/>
          <a:ext cx="5455967" cy="797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K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eligibilitate/ conformitate).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La introducerea unei noi linii de buget  - ex. linia de buget 5 - tabelul genereaza automat o nouu linie de calcul cu formule incluse.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Pentru fiecare activitate bugetata oferiti informatii suplimentare si cuprinzatoare in cererea de finantare la activitatea respectiva (la ce foloseste cheltuiala, detaliere cheltuiuala)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Coloanele cu denumirea 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si Categorie de cheltuieli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completeaza astfel: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se alege un camp predefinit din lista;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): </a:t>
          </a:r>
        </a:p>
        <a:p>
          <a:pPr algn="l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TOTAL lei - Valoare totala eligibila - Cheltuieli neeligibile = 0  / (T-A-D)=0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392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coloanele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(la sfarsit)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6.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ATENTIE!  - NU includeți cheltuieli neeligibile la  ”Finanţarea nerambursabilă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”! 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1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............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@judbrasov.ro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Foaia de calcul / pagina de buget este pregatita sa va ajute astfel: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-TOTAL lei (T):, ELIGIBILE - C. Finanţare nerambursabilă solicitată - lei: si Verificare (T-A-D)=0 au formule incluse;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iii) Urmariti instructiunile de orientare - casetele galbene - care apar in momentul in care va pozitionati pe o celula a tabelului de la ”Activitate” si ”Categorie de cheltuieli”</a:t>
          </a:r>
        </a:p>
      </xdr:txBody>
    </xdr:sp>
    <xdr:clientData/>
  </xdr:twoCellAnchor>
  <xdr:twoCellAnchor>
    <xdr:from>
      <xdr:col>0</xdr:col>
      <xdr:colOff>78442</xdr:colOff>
      <xdr:row>0</xdr:row>
      <xdr:rowOff>56030</xdr:rowOff>
    </xdr:from>
    <xdr:to>
      <xdr:col>3</xdr:col>
      <xdr:colOff>56029</xdr:colOff>
      <xdr:row>3</xdr:row>
      <xdr:rowOff>44824</xdr:rowOff>
    </xdr:to>
    <xdr:sp macro="" textlink="">
      <xdr:nvSpPr>
        <xdr:cNvPr id="4" name="TextBox 3"/>
        <xdr:cNvSpPr txBox="1"/>
      </xdr:nvSpPr>
      <xdr:spPr>
        <a:xfrm>
          <a:off x="78442" y="5603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11</xdr:row>
      <xdr:rowOff>38100</xdr:rowOff>
    </xdr:from>
    <xdr:to>
      <xdr:col>10</xdr:col>
      <xdr:colOff>480060</xdr:colOff>
      <xdr:row>20</xdr:row>
      <xdr:rowOff>121920</xdr:rowOff>
    </xdr:to>
    <xdr:sp macro="" textlink="">
      <xdr:nvSpPr>
        <xdr:cNvPr id="2" name="TextBox 1"/>
        <xdr:cNvSpPr txBox="1"/>
      </xdr:nvSpPr>
      <xdr:spPr>
        <a:xfrm>
          <a:off x="1143000" y="2461260"/>
          <a:ext cx="6576060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Note</a:t>
          </a:r>
          <a:r>
            <a:rPr lang="en-US" sz="1400"/>
            <a:t>:</a:t>
          </a:r>
          <a:r>
            <a:rPr lang="en-US" sz="1400" baseline="0"/>
            <a:t> </a:t>
          </a:r>
        </a:p>
        <a:p>
          <a:r>
            <a:rPr lang="en-US" sz="1400" baseline="0"/>
            <a:t>1*-la realizarea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</a:rPr>
            <a:t>bugetului</a:t>
          </a:r>
          <a:r>
            <a:rPr lang="en-US" sz="1400" baseline="0"/>
            <a:t>/ decontului folositi codificarile de mai sus in coloana dedicata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2*-</a:t>
          </a:r>
          <a:r>
            <a:rPr lang="en-US" sz="1400" baseline="0"/>
            <a:t>cititi instructiunile specifice (pentru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</a:t>
          </a:r>
          <a:r>
            <a:rPr lang="en-US" sz="1400" baseline="0"/>
            <a:t> / pentru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)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3*-</a:t>
          </a:r>
          <a:r>
            <a:rPr lang="en-US" sz="1400" baseline="0"/>
            <a:t>in paralel urmariti descrierea completa a Cap. III din Ghidul solicitantului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4*-la realizare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bugetului </a:t>
          </a:r>
          <a:r>
            <a:rPr lang="en-US" sz="1400" baseline="0"/>
            <a:t>puteti consulta (orientativ) si anexa privind deconturile/ </a:t>
          </a:r>
          <a:r>
            <a:rPr lang="en-US" sz="1400" baseline="0">
              <a:solidFill>
                <a:srgbClr val="0070C0"/>
              </a:solidFill>
            </a:rPr>
            <a:t>rambursarea</a:t>
          </a:r>
          <a:r>
            <a:rPr lang="en-US" sz="1400" baseline="0"/>
            <a:t>. Aceasta anexa este importanta (si se recomanda consultarea) la  momentul realizarii decontului/ solicitarea de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.</a:t>
          </a:r>
          <a:endParaRPr lang="ro-RO" sz="14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5:L8" totalsRowShown="0" headerRowDxfId="33" dataDxfId="31" headerRowBorderDxfId="32" tableBorderDxfId="30">
  <tableColumns count="12">
    <tableColumn id="1" name="Nr. crt. (linia de buget)" dataDxfId="29"/>
    <tableColumn id="2" name="Activitatea:" dataDxfId="28"/>
    <tableColumn id="3" name="Categorie de cheltuieli" dataDxfId="27"/>
    <tableColumn id="5" name="Unitatea de măsură - UM" dataDxfId="26"/>
    <tableColumn id="6" name="Nr. UM" dataDxfId="25"/>
    <tableColumn id="7" name="Valoarea UM - lei" dataDxfId="24"/>
    <tableColumn id="8" name="TOTAL lei (T):" dataDxfId="23">
      <calculatedColumnFormula>Table1[Nr. UM]*Table1[Valoarea UM - lei]</calculatedColumnFormula>
    </tableColumn>
    <tableColumn id="9" name="ELIGIBILE - A. Valoare totala (TVA INCLUS) - lei" dataDxfId="22"/>
    <tableColumn id="10" name="ELIGIBILE - B. Cofinanţare proprie a organizatiei  - lei" dataDxfId="21"/>
    <tableColumn id="11" name="ELIGIBILE - C. Finanţare nerambursabilă solicitată - lei:               (A-B)" dataDxfId="20">
      <calculatedColumnFormula>Table1[ELIGIBILE - A. Valoare totala (TVA INCLUS) - lei]-Table1[ELIGIBILE - B. Cofinanţare proprie a organizatiei  - lei]</calculatedColumnFormula>
    </tableColumn>
    <tableColumn id="12" name="NEELIGIBILE - D. Cheltuieli neeligibile - lei" dataDxfId="19"/>
    <tableColumn id="13" name="Verificare (T-A-D)=0" dataDxfId="18">
      <calculatedColumnFormula>Table1[TOTAL lei (T):]-Table1[ELIGIBILE - A. Valoare totala (TVA INCLUS) - lei]-Table1[NEELIGIBILE - D. Cheltuieli neeligibile - lei]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A5:L10" totalsRowShown="0" headerRowDxfId="15" dataDxfId="13" headerRowBorderDxfId="14" tableBorderDxfId="12">
  <tableColumns count="12">
    <tableColumn id="1" name="Nr. crt. (linia de buget)" dataDxfId="11"/>
    <tableColumn id="2" name="Activitatea:" dataDxfId="10"/>
    <tableColumn id="3" name="Categorie de cheltuieli" dataDxfId="9"/>
    <tableColumn id="5" name="Unitatea de măsură - UM" dataDxfId="8"/>
    <tableColumn id="6" name="Nr. UM" dataDxfId="7"/>
    <tableColumn id="7" name="Valoarea UM - lei" dataDxfId="6"/>
    <tableColumn id="8" name="TOTAL lei (T):" dataDxfId="5">
      <calculatedColumnFormula>Table14[Nr. UM]*Table14[Valoarea UM - lei]</calculatedColumnFormula>
    </tableColumn>
    <tableColumn id="9" name="ELIGIBILE - A. Valoare totala (TVA INCLUS) - lei" dataDxfId="4"/>
    <tableColumn id="10" name="ELIGIBILE - B. Cofinanţare proprie a organizatiei - lei" dataDxfId="3"/>
    <tableColumn id="11" name="ELIGIBILE - C. Finanţare nerambursabilă solicitată - lei:               (A-B)" dataDxfId="2">
      <calculatedColumnFormula>Table14[ELIGIBILE - A. Valoare totala (TVA INCLUS) - lei]-Table14[ELIGIBILE - B. Cofinanţare proprie a organizatiei - lei]</calculatedColumnFormula>
    </tableColumn>
    <tableColumn id="12" name="NEELIGIBILE - D. Cheltuieli neeligibile - lei" dataDxfId="1"/>
    <tableColumn id="13" name="Verificare (T-A-D)=0" dataDxfId="0">
      <calculatedColumnFormula>Table14[TOTAL lei (T):]-Table14[ELIGIBILE - A. Valoare totala (TVA INCLUS) - lei]-Table14[NEELIGIBILE - D. Cheltuieli neeligibile - lei]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5"/>
  <sheetViews>
    <sheetView tabSelected="1" zoomScaleNormal="100" workbookViewId="0">
      <pane ySplit="5" topLeftCell="A15" activePane="bottomLeft" state="frozenSplit"/>
      <selection pane="bottomLeft" activeCell="C24" sqref="C24"/>
    </sheetView>
  </sheetViews>
  <sheetFormatPr defaultColWidth="9.140625" defaultRowHeight="15" x14ac:dyDescent="0.25"/>
  <cols>
    <col min="1" max="1" width="7.42578125" style="3" customWidth="1"/>
    <col min="2" max="2" width="11.85546875" style="4" customWidth="1"/>
    <col min="3" max="3" width="18" style="5" customWidth="1"/>
    <col min="4" max="4" width="10" style="11" customWidth="1"/>
    <col min="5" max="5" width="8.28515625" style="36" bestFit="1" customWidth="1"/>
    <col min="6" max="6" width="18.28515625" style="36" customWidth="1"/>
    <col min="7" max="7" width="18.42578125" style="36" customWidth="1"/>
    <col min="8" max="8" width="20.140625" style="35" customWidth="1"/>
    <col min="9" max="9" width="19.42578125" style="35" customWidth="1"/>
    <col min="10" max="10" width="21.85546875" style="35" customWidth="1"/>
    <col min="11" max="11" width="16.42578125" style="35" customWidth="1"/>
    <col min="12" max="12" width="11.85546875" style="36" customWidth="1"/>
    <col min="13" max="16384" width="9.140625" style="12"/>
  </cols>
  <sheetData>
    <row r="1" spans="1:12" ht="18.75" x14ac:dyDescent="0.25">
      <c r="D1" s="6"/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20" customFormat="1" ht="15.75" x14ac:dyDescent="0.25">
      <c r="A2" s="13"/>
      <c r="B2" s="14"/>
      <c r="C2" s="15"/>
      <c r="D2" s="16"/>
      <c r="E2" s="17"/>
      <c r="F2" s="18" t="s">
        <v>19</v>
      </c>
      <c r="G2" s="18">
        <f>H2+K2</f>
        <v>0</v>
      </c>
      <c r="H2" s="18">
        <f>SUM(H6:H392)</f>
        <v>0</v>
      </c>
      <c r="I2" s="18">
        <f>SUM(I6:I392)</f>
        <v>0</v>
      </c>
      <c r="J2" s="18">
        <f>SUM(J6:J392)</f>
        <v>0</v>
      </c>
      <c r="K2" s="19">
        <f>SUM(K6:K392)</f>
        <v>0</v>
      </c>
      <c r="L2" s="25"/>
    </row>
    <row r="3" spans="1:12" s="20" customFormat="1" ht="16.5" thickBot="1" x14ac:dyDescent="0.3">
      <c r="A3" s="13"/>
      <c r="B3" s="14"/>
      <c r="C3" s="15"/>
      <c r="D3" s="16"/>
      <c r="E3" s="21"/>
      <c r="F3" s="22" t="s">
        <v>20</v>
      </c>
      <c r="G3" s="22"/>
      <c r="H3" s="23">
        <v>100</v>
      </c>
      <c r="I3" s="23" t="e">
        <f>I2*H3/H2</f>
        <v>#DIV/0!</v>
      </c>
      <c r="J3" s="23" t="e">
        <f>H3-I3</f>
        <v>#DIV/0!</v>
      </c>
      <c r="K3" s="24"/>
      <c r="L3" s="25"/>
    </row>
    <row r="4" spans="1:12" s="20" customFormat="1" ht="15.75" x14ac:dyDescent="0.25">
      <c r="A4" s="13"/>
      <c r="B4" s="14"/>
      <c r="C4" s="15"/>
      <c r="D4" s="16"/>
      <c r="E4" s="25"/>
      <c r="F4" s="26"/>
      <c r="G4" s="26"/>
      <c r="H4" s="27"/>
      <c r="I4" s="27"/>
      <c r="J4" s="27"/>
      <c r="K4" s="18"/>
      <c r="L4" s="25"/>
    </row>
    <row r="5" spans="1:12" s="32" customFormat="1" ht="78.75" x14ac:dyDescent="0.25">
      <c r="A5" s="28" t="s">
        <v>21</v>
      </c>
      <c r="B5" s="28" t="s">
        <v>40</v>
      </c>
      <c r="C5" s="29" t="s">
        <v>22</v>
      </c>
      <c r="D5" s="28" t="s">
        <v>23</v>
      </c>
      <c r="E5" s="30" t="s">
        <v>24</v>
      </c>
      <c r="F5" s="30" t="s">
        <v>25</v>
      </c>
      <c r="G5" s="30" t="s">
        <v>26</v>
      </c>
      <c r="H5" s="31" t="s">
        <v>27</v>
      </c>
      <c r="I5" s="30" t="s">
        <v>47</v>
      </c>
      <c r="J5" s="31" t="s">
        <v>28</v>
      </c>
      <c r="K5" s="31" t="s">
        <v>29</v>
      </c>
      <c r="L5" s="39" t="s">
        <v>43</v>
      </c>
    </row>
    <row r="6" spans="1:12" x14ac:dyDescent="0.25">
      <c r="A6" s="33">
        <v>1</v>
      </c>
      <c r="C6" s="34"/>
      <c r="D6" s="6"/>
      <c r="E6" s="35"/>
      <c r="F6" s="35"/>
      <c r="G6" s="35">
        <f>Table1[Nr. UM]*Table1[Valoarea UM - lei]</f>
        <v>0</v>
      </c>
      <c r="H6" s="37"/>
      <c r="I6" s="38"/>
      <c r="J6" s="38">
        <f>Table1[ELIGIBILE - A. Valoare totala (TVA INCLUS) - lei]-Table1[ELIGIBILE - B. Cofinanţare proprie a organizatiei  - lei]</f>
        <v>0</v>
      </c>
      <c r="K6" s="38"/>
      <c r="L6" s="35">
        <f>Table1[TOTAL lei (T):]-Table1[ELIGIBILE - A. Valoare totala (TVA INCLUS) - lei]-Table1[NEELIGIBILE - D. Cheltuieli neeligibile - lei]</f>
        <v>0</v>
      </c>
    </row>
    <row r="7" spans="1:12" x14ac:dyDescent="0.25">
      <c r="A7" s="33"/>
      <c r="C7" s="34"/>
      <c r="D7" s="6"/>
      <c r="E7" s="35"/>
      <c r="F7" s="35"/>
      <c r="G7" s="35">
        <f>Table1[Nr. UM]*Table1[Valoarea UM - lei]</f>
        <v>0</v>
      </c>
      <c r="H7" s="37"/>
      <c r="I7" s="38"/>
      <c r="J7" s="38">
        <f>Table1[ELIGIBILE - A. Valoare totala (TVA INCLUS) - lei]-Table1[ELIGIBILE - B. Cofinanţare proprie a organizatiei  - lei]</f>
        <v>0</v>
      </c>
      <c r="K7" s="38"/>
      <c r="L7" s="35">
        <f>Table1[TOTAL lei (T):]-Table1[ELIGIBILE - A. Valoare totala (TVA INCLUS) - lei]-Table1[NEELIGIBILE - D. Cheltuieli neeligibile - lei]</f>
        <v>0</v>
      </c>
    </row>
    <row r="8" spans="1:12" x14ac:dyDescent="0.25">
      <c r="A8" s="33"/>
      <c r="C8" s="34"/>
      <c r="D8" s="6"/>
      <c r="E8" s="35"/>
      <c r="F8" s="35"/>
      <c r="G8" s="35">
        <f>Table1[Nr. UM]*Table1[Valoarea UM - lei]</f>
        <v>0</v>
      </c>
      <c r="H8" s="37"/>
      <c r="I8" s="38"/>
      <c r="J8" s="38">
        <f>Table1[ELIGIBILE - A. Valoare totala (TVA INCLUS) - lei]-Table1[ELIGIBILE - B. Cofinanţare proprie a organizatiei  - lei]</f>
        <v>0</v>
      </c>
      <c r="K8" s="38"/>
      <c r="L8" s="35">
        <f>Table1[TOTAL lei (T):]-Table1[ELIGIBILE - A. Valoare totala (TVA INCLUS) - lei]-Table1[NEELIGIBILE - D. Cheltuieli neeligibile - lei]</f>
        <v>0</v>
      </c>
    </row>
    <row r="19" spans="1:4" ht="15.75" x14ac:dyDescent="0.25">
      <c r="A19" s="47"/>
      <c r="B19" s="1"/>
      <c r="C19" s="46"/>
      <c r="D19"/>
    </row>
    <row r="20" spans="1:4" ht="15.75" x14ac:dyDescent="0.25">
      <c r="A20" s="1"/>
      <c r="B20" s="1"/>
      <c r="C20"/>
      <c r="D20"/>
    </row>
    <row r="21" spans="1:4" ht="15.75" x14ac:dyDescent="0.25">
      <c r="A21" s="1"/>
      <c r="B21" s="1"/>
      <c r="C21"/>
      <c r="D21"/>
    </row>
    <row r="22" spans="1:4" ht="15.75" x14ac:dyDescent="0.25">
      <c r="A22" s="1"/>
      <c r="B22" s="1"/>
      <c r="C22"/>
      <c r="D22"/>
    </row>
    <row r="23" spans="1:4" ht="15.75" x14ac:dyDescent="0.25">
      <c r="A23" s="48"/>
      <c r="B23" s="1"/>
      <c r="C23"/>
      <c r="D23"/>
    </row>
    <row r="24" spans="1:4" ht="15.75" x14ac:dyDescent="0.25">
      <c r="A24" s="1"/>
      <c r="B24" s="1"/>
      <c r="C24"/>
      <c r="D24"/>
    </row>
    <row r="25" spans="1:4" ht="15.75" x14ac:dyDescent="0.25">
      <c r="A25" s="1"/>
      <c r="B25" s="1"/>
      <c r="C25"/>
      <c r="D25"/>
    </row>
  </sheetData>
  <conditionalFormatting sqref="I3">
    <cfRule type="cellIs" dxfId="35" priority="2" operator="between">
      <formula>0</formula>
      <formula>14.99999</formula>
    </cfRule>
  </conditionalFormatting>
  <conditionalFormatting sqref="L1:L4 L6:L1048576">
    <cfRule type="cellIs" dxfId="34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75" fitToHeight="0" orientation="landscape" r:id="rId1"/>
  <headerFooter>
    <oddHeader>&amp;L(parte integranta a contractului de finantare)
&amp;C&amp;"-,Bold"Anexa 1.2 Bugetul acţiunii, activităţii din cadrul proiectului&amp;R.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activitate din lista!" promptTitle="ACTIVITATI" prompt="OBLIGATORIU! Alege o activitate din lista.">
          <x14:formula1>
            <xm:f>'Cap.Chelt.'!$A$12:$A$21</xm:f>
          </x14:formula1>
          <xm:sqref>B1:B1048576</xm:sqref>
        </x14:dataValidation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>
          <x14:formula1>
            <xm:f>'Cap.Chelt.'!$A$1:$A$8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70"/>
  <sheetViews>
    <sheetView zoomScale="85" zoomScaleNormal="85" workbookViewId="0">
      <pane ySplit="5" topLeftCell="A57" activePane="bottomLeft" state="frozenSplit"/>
      <selection pane="bottomLeft" activeCell="D72" sqref="D72"/>
    </sheetView>
  </sheetViews>
  <sheetFormatPr defaultColWidth="9.140625" defaultRowHeight="15" x14ac:dyDescent="0.25"/>
  <cols>
    <col min="1" max="1" width="7.42578125" style="3" customWidth="1"/>
    <col min="2" max="2" width="17" style="4" customWidth="1"/>
    <col min="3" max="3" width="23" style="5" customWidth="1"/>
    <col min="4" max="4" width="10" style="11" customWidth="1"/>
    <col min="5" max="5" width="8.28515625" style="36" bestFit="1" customWidth="1"/>
    <col min="6" max="6" width="18.28515625" style="36" customWidth="1"/>
    <col min="7" max="7" width="18.42578125" style="36" customWidth="1"/>
    <col min="8" max="8" width="20.140625" style="35" customWidth="1"/>
    <col min="9" max="9" width="19.42578125" style="35" customWidth="1"/>
    <col min="10" max="10" width="21.85546875" style="35" customWidth="1"/>
    <col min="11" max="11" width="16.42578125" style="35" customWidth="1"/>
    <col min="12" max="12" width="11.85546875" style="36" customWidth="1"/>
    <col min="13" max="16384" width="9.140625" style="12"/>
  </cols>
  <sheetData>
    <row r="1" spans="1:12" ht="18.75" x14ac:dyDescent="0.25">
      <c r="D1" s="6"/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20" customFormat="1" ht="15.75" x14ac:dyDescent="0.25">
      <c r="A2" s="13"/>
      <c r="B2" s="14"/>
      <c r="C2" s="15"/>
      <c r="D2" s="16"/>
      <c r="E2" s="17"/>
      <c r="F2" s="18" t="s">
        <v>19</v>
      </c>
      <c r="G2" s="18">
        <f>H2+K2</f>
        <v>486.5</v>
      </c>
      <c r="H2" s="18">
        <f>SUM(H6:H391)</f>
        <v>427.5</v>
      </c>
      <c r="I2" s="18">
        <f>SUM(I6:I391)</f>
        <v>12.5</v>
      </c>
      <c r="J2" s="18">
        <f>SUM(J6:J391)</f>
        <v>415</v>
      </c>
      <c r="K2" s="19">
        <f>SUM(K6:K391)</f>
        <v>59</v>
      </c>
      <c r="L2" s="25"/>
    </row>
    <row r="3" spans="1:12" s="20" customFormat="1" ht="16.5" thickBot="1" x14ac:dyDescent="0.3">
      <c r="A3" s="13"/>
      <c r="B3" s="14"/>
      <c r="C3" s="15"/>
      <c r="D3" s="16"/>
      <c r="E3" s="21"/>
      <c r="F3" s="22" t="s">
        <v>20</v>
      </c>
      <c r="G3" s="22"/>
      <c r="H3" s="23">
        <v>100</v>
      </c>
      <c r="I3" s="23">
        <f>I2*H3/H2</f>
        <v>2.9239766081871346</v>
      </c>
      <c r="J3" s="23">
        <f>H3-I3</f>
        <v>97.076023391812868</v>
      </c>
      <c r="K3" s="24"/>
      <c r="L3" s="25"/>
    </row>
    <row r="4" spans="1:12" s="20" customFormat="1" ht="15.75" x14ac:dyDescent="0.25">
      <c r="A4" s="13"/>
      <c r="B4" s="14"/>
      <c r="C4" s="15"/>
      <c r="D4" s="16"/>
      <c r="E4" s="25"/>
      <c r="F4" s="26"/>
      <c r="G4" s="26"/>
      <c r="H4" s="27"/>
      <c r="I4" s="27"/>
      <c r="J4" s="27"/>
      <c r="K4" s="18"/>
      <c r="L4" s="25"/>
    </row>
    <row r="5" spans="1:12" s="32" customFormat="1" ht="78.75" x14ac:dyDescent="0.25">
      <c r="A5" s="28" t="s">
        <v>21</v>
      </c>
      <c r="B5" s="28" t="s">
        <v>40</v>
      </c>
      <c r="C5" s="29" t="s">
        <v>22</v>
      </c>
      <c r="D5" s="28" t="s">
        <v>23</v>
      </c>
      <c r="E5" s="30" t="s">
        <v>24</v>
      </c>
      <c r="F5" s="30" t="s">
        <v>25</v>
      </c>
      <c r="G5" s="30" t="s">
        <v>26</v>
      </c>
      <c r="H5" s="31" t="s">
        <v>27</v>
      </c>
      <c r="I5" s="30" t="s">
        <v>46</v>
      </c>
      <c r="J5" s="31" t="s">
        <v>28</v>
      </c>
      <c r="K5" s="31" t="s">
        <v>29</v>
      </c>
      <c r="L5" s="39" t="s">
        <v>43</v>
      </c>
    </row>
    <row r="6" spans="1:12" x14ac:dyDescent="0.25">
      <c r="A6" s="33">
        <v>1</v>
      </c>
      <c r="B6" s="4" t="s">
        <v>31</v>
      </c>
      <c r="C6" s="34" t="s">
        <v>2</v>
      </c>
      <c r="D6" s="6" t="s">
        <v>41</v>
      </c>
      <c r="E6" s="35">
        <v>12</v>
      </c>
      <c r="F6" s="35">
        <v>15.75</v>
      </c>
      <c r="G6" s="35">
        <f>Table14[Nr. UM]*Table14[Valoarea UM - lei]</f>
        <v>189</v>
      </c>
      <c r="H6" s="37">
        <v>180</v>
      </c>
      <c r="I6" s="38">
        <v>9</v>
      </c>
      <c r="J6" s="38">
        <f>Table14[ELIGIBILE - A. Valoare totala (TVA INCLUS) - lei]-Table14[ELIGIBILE - B. Cofinanţare proprie a organizatiei - lei]</f>
        <v>171</v>
      </c>
      <c r="K6" s="38">
        <v>9</v>
      </c>
      <c r="L6" s="35">
        <f>Table14[TOTAL lei (T):]-Table14[ELIGIBILE - A. Valoare totala (TVA INCLUS) - lei]-Table14[NEELIGIBILE - D. Cheltuieli neeligibile - lei]</f>
        <v>0</v>
      </c>
    </row>
    <row r="7" spans="1:12" x14ac:dyDescent="0.25">
      <c r="A7" s="33">
        <v>2</v>
      </c>
      <c r="B7" s="4" t="s">
        <v>36</v>
      </c>
      <c r="C7" s="34" t="s">
        <v>9</v>
      </c>
      <c r="D7" s="6" t="s">
        <v>44</v>
      </c>
      <c r="E7" s="35">
        <v>1</v>
      </c>
      <c r="F7" s="35">
        <v>200</v>
      </c>
      <c r="G7" s="35">
        <f>Table14[Nr. UM]*Table14[Valoarea UM - lei]</f>
        <v>200</v>
      </c>
      <c r="H7" s="37">
        <v>150</v>
      </c>
      <c r="I7" s="38">
        <v>0</v>
      </c>
      <c r="J7" s="38">
        <f>Table14[ELIGIBILE - A. Valoare totala (TVA INCLUS) - lei]-Table14[ELIGIBILE - B. Cofinanţare proprie a organizatiei - lei]</f>
        <v>150</v>
      </c>
      <c r="K7" s="38">
        <v>50</v>
      </c>
      <c r="L7" s="35">
        <f>Table14[TOTAL lei (T):]-Table14[ELIGIBILE - A. Valoare totala (TVA INCLUS) - lei]-Table14[NEELIGIBILE - D. Cheltuieli neeligibile - lei]</f>
        <v>0</v>
      </c>
    </row>
    <row r="8" spans="1:12" x14ac:dyDescent="0.25">
      <c r="A8" s="33">
        <v>3</v>
      </c>
      <c r="B8" s="4" t="s">
        <v>39</v>
      </c>
      <c r="C8" s="34" t="s">
        <v>9</v>
      </c>
      <c r="D8" s="6" t="s">
        <v>44</v>
      </c>
      <c r="E8" s="35">
        <v>15</v>
      </c>
      <c r="F8" s="35">
        <v>1</v>
      </c>
      <c r="G8" s="35">
        <f>Table14[Nr. UM]*Table14[Valoarea UM - lei]</f>
        <v>15</v>
      </c>
      <c r="H8" s="37">
        <v>15</v>
      </c>
      <c r="I8" s="38">
        <v>1</v>
      </c>
      <c r="J8" s="38">
        <f>Table14[ELIGIBILE - A. Valoare totala (TVA INCLUS) - lei]-Table14[ELIGIBILE - B. Cofinanţare proprie a organizatiei - lei]</f>
        <v>14</v>
      </c>
      <c r="K8" s="38"/>
      <c r="L8" s="35">
        <f>Table14[TOTAL lei (T):]-Table14[ELIGIBILE - A. Valoare totala (TVA INCLUS) - lei]-Table14[NEELIGIBILE - D. Cheltuieli neeligibile - lei]</f>
        <v>0</v>
      </c>
    </row>
    <row r="9" spans="1:12" x14ac:dyDescent="0.25">
      <c r="A9" s="40">
        <v>4</v>
      </c>
      <c r="B9" s="41" t="s">
        <v>34</v>
      </c>
      <c r="C9" s="42" t="s">
        <v>8</v>
      </c>
      <c r="D9" s="11" t="s">
        <v>45</v>
      </c>
      <c r="E9" s="43">
        <v>15</v>
      </c>
      <c r="F9" s="43">
        <v>5.5</v>
      </c>
      <c r="G9" s="43">
        <f>Table14[Nr. UM]*Table14[Valoarea UM - lei]</f>
        <v>82.5</v>
      </c>
      <c r="H9" s="44">
        <v>82.5</v>
      </c>
      <c r="I9" s="45">
        <v>2.5</v>
      </c>
      <c r="J9" s="45">
        <f>Table14[ELIGIBILE - A. Valoare totala (TVA INCLUS) - lei]-Table14[ELIGIBILE - B. Cofinanţare proprie a organizatiei - lei]</f>
        <v>80</v>
      </c>
      <c r="K9" s="45">
        <v>0</v>
      </c>
      <c r="L9" s="43">
        <f>Table14[TOTAL lei (T):]-Table14[ELIGIBILE - A. Valoare totala (TVA INCLUS) - lei]-Table14[NEELIGIBILE - D. Cheltuieli neeligibile - lei]</f>
        <v>0</v>
      </c>
    </row>
    <row r="10" spans="1:12" x14ac:dyDescent="0.25">
      <c r="A10" s="3">
        <v>5</v>
      </c>
      <c r="G10" s="36">
        <f>Table14[Nr. UM]*Table14[Valoarea UM - lei]</f>
        <v>0</v>
      </c>
      <c r="H10" s="37"/>
      <c r="I10" s="38"/>
      <c r="J10" s="38">
        <f>Table14[ELIGIBILE - A. Valoare totala (TVA INCLUS) - lei]-Table14[ELIGIBILE - B. Cofinanţare proprie a organizatiei - lei]</f>
        <v>0</v>
      </c>
      <c r="K10" s="38"/>
      <c r="L10" s="36">
        <f>Table14[TOTAL lei (T):]-Table14[ELIGIBILE - A. Valoare totala (TVA INCLUS) - lei]-Table14[NEELIGIBILE - D. Cheltuieli neeligibile - lei]</f>
        <v>0</v>
      </c>
    </row>
    <row r="64" spans="1:4" ht="15.75" x14ac:dyDescent="0.25">
      <c r="A64" s="47"/>
      <c r="B64" s="1"/>
      <c r="C64" s="46"/>
      <c r="D64"/>
    </row>
    <row r="65" spans="1:4" ht="15.75" x14ac:dyDescent="0.25">
      <c r="A65" s="1"/>
      <c r="B65" s="1"/>
      <c r="C65"/>
      <c r="D65"/>
    </row>
    <row r="66" spans="1:4" ht="15.75" x14ac:dyDescent="0.25">
      <c r="A66" s="1"/>
      <c r="B66" s="1"/>
      <c r="C66"/>
      <c r="D66"/>
    </row>
    <row r="67" spans="1:4" ht="15.75" x14ac:dyDescent="0.25">
      <c r="A67" s="1"/>
      <c r="B67" s="1"/>
      <c r="C67"/>
      <c r="D67"/>
    </row>
    <row r="68" spans="1:4" ht="15.75" x14ac:dyDescent="0.25">
      <c r="A68" s="48"/>
      <c r="B68" s="1"/>
      <c r="C68"/>
      <c r="D68"/>
    </row>
    <row r="69" spans="1:4" ht="15.75" x14ac:dyDescent="0.25">
      <c r="A69" s="1"/>
      <c r="B69" s="1"/>
      <c r="C69"/>
      <c r="D69"/>
    </row>
    <row r="70" spans="1:4" ht="15.75" x14ac:dyDescent="0.25">
      <c r="A70" s="1"/>
      <c r="B70" s="1"/>
      <c r="C70"/>
      <c r="D70"/>
    </row>
  </sheetData>
  <conditionalFormatting sqref="I3">
    <cfRule type="cellIs" dxfId="17" priority="2" operator="between">
      <formula>0</formula>
      <formula>14.99999</formula>
    </cfRule>
  </conditionalFormatting>
  <conditionalFormatting sqref="L1:L4 L6:L1048576">
    <cfRule type="cellIs" dxfId="16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59" fitToHeight="0" orientation="landscape" r:id="rId1"/>
  <headerFooter>
    <oddHeader>&amp;L(parte integranta a contractului de finantare)
&amp;C&amp;"-,Bold"Anexa 1.2 Bugetul acţiunii, activităţii din cadrul proiectului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>
          <x14:formula1>
            <xm:f>'Cap.Chelt.'!$A$1:$A$8</xm:f>
          </x14:formula1>
          <xm:sqref>C64:C70 C74:C1048576 C1:C63</xm:sqref>
        </x14:dataValidation>
        <x14:dataValidation type="list" allowBlank="1" showInputMessage="1" showErrorMessage="1" errorTitle="ATENTIE!" error="Nu ai ales corect o activitate din lista!" promptTitle="ACTIVITATI" prompt="OBLIGATORIU! Alege o activitate din lista.">
          <x14:formula1>
            <xm:f>'Cap.Chelt.'!$A$12:$A$21</xm:f>
          </x14:formula1>
          <xm:sqref>B64:B70 B74:B1048576 B1:B63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31" zoomScaleNormal="100" workbookViewId="0">
      <selection activeCell="A28" sqref="A28"/>
    </sheetView>
  </sheetViews>
  <sheetFormatPr defaultRowHeight="15.75" x14ac:dyDescent="0.25"/>
  <cols>
    <col min="1" max="1" width="27.5703125" style="1" bestFit="1" customWidth="1"/>
    <col min="2" max="2" width="8.85546875" style="1"/>
  </cols>
  <sheetData>
    <row r="1" spans="1:2" ht="18.75" x14ac:dyDescent="0.3">
      <c r="A1" s="2" t="s">
        <v>0</v>
      </c>
      <c r="B1" s="1" t="s">
        <v>48</v>
      </c>
    </row>
    <row r="2" spans="1:2" ht="18.75" x14ac:dyDescent="0.3">
      <c r="A2" s="2" t="s">
        <v>2</v>
      </c>
      <c r="B2" s="1" t="s">
        <v>1</v>
      </c>
    </row>
    <row r="3" spans="1:2" ht="18.75" x14ac:dyDescent="0.3">
      <c r="A3" s="2" t="s">
        <v>4</v>
      </c>
      <c r="B3" s="1" t="s">
        <v>3</v>
      </c>
    </row>
    <row r="4" spans="1:2" ht="18.75" x14ac:dyDescent="0.3">
      <c r="A4" s="2" t="s">
        <v>6</v>
      </c>
      <c r="B4" s="1" t="s">
        <v>5</v>
      </c>
    </row>
    <row r="5" spans="1:2" ht="18.75" x14ac:dyDescent="0.3">
      <c r="A5" s="2" t="s">
        <v>8</v>
      </c>
      <c r="B5" s="1" t="s">
        <v>7</v>
      </c>
    </row>
    <row r="6" spans="1:2" ht="18.75" x14ac:dyDescent="0.3">
      <c r="A6" s="2" t="s">
        <v>9</v>
      </c>
      <c r="B6" s="1" t="s">
        <v>42</v>
      </c>
    </row>
    <row r="7" spans="1:2" ht="18.75" x14ac:dyDescent="0.3">
      <c r="A7" s="2" t="s">
        <v>11</v>
      </c>
      <c r="B7" s="1" t="s">
        <v>10</v>
      </c>
    </row>
    <row r="8" spans="1:2" ht="18.75" x14ac:dyDescent="0.3">
      <c r="A8" s="2" t="s">
        <v>13</v>
      </c>
      <c r="B8" s="1" t="s">
        <v>12</v>
      </c>
    </row>
    <row r="12" spans="1:2" x14ac:dyDescent="0.25">
      <c r="A12" s="1" t="s">
        <v>31</v>
      </c>
    </row>
    <row r="13" spans="1:2" x14ac:dyDescent="0.25">
      <c r="A13" s="1" t="s">
        <v>33</v>
      </c>
    </row>
    <row r="14" spans="1:2" x14ac:dyDescent="0.25">
      <c r="A14" s="1" t="s">
        <v>32</v>
      </c>
    </row>
    <row r="15" spans="1:2" x14ac:dyDescent="0.25">
      <c r="A15" s="1" t="s">
        <v>34</v>
      </c>
    </row>
    <row r="16" spans="1:2" x14ac:dyDescent="0.25">
      <c r="A16" s="1" t="s">
        <v>35</v>
      </c>
    </row>
    <row r="17" spans="1:3" x14ac:dyDescent="0.25">
      <c r="A17" s="1" t="s">
        <v>36</v>
      </c>
    </row>
    <row r="18" spans="1:3" x14ac:dyDescent="0.25">
      <c r="A18" s="1" t="s">
        <v>37</v>
      </c>
    </row>
    <row r="19" spans="1:3" x14ac:dyDescent="0.25">
      <c r="A19" s="1" t="s">
        <v>38</v>
      </c>
    </row>
    <row r="20" spans="1:3" x14ac:dyDescent="0.25">
      <c r="A20" s="1" t="s">
        <v>30</v>
      </c>
    </row>
    <row r="21" spans="1:3" x14ac:dyDescent="0.25">
      <c r="A21" s="1" t="s">
        <v>39</v>
      </c>
    </row>
    <row r="24" spans="1:3" x14ac:dyDescent="0.25">
      <c r="A24" s="47"/>
      <c r="C24" s="46"/>
    </row>
    <row r="28" spans="1:3" x14ac:dyDescent="0.25">
      <c r="A28" s="48"/>
    </row>
  </sheetData>
  <pageMargins left="0.7" right="0.7" top="0.75" bottom="0.75" header="0.3" footer="0.3"/>
  <pageSetup paperSize="9" orientation="landscape" r:id="rId1"/>
  <headerFooter>
    <oddFooter xml:space="preserve">&amp;L
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BUGETUL</vt:lpstr>
      <vt:lpstr>Buget DEMO</vt:lpstr>
      <vt:lpstr>Cap.Chelt.</vt:lpstr>
      <vt:lpstr>'Buget DEMO'!Print_Titles</vt:lpstr>
      <vt:lpstr>BUGETUL!Print_Titles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Alina Ivan</cp:lastModifiedBy>
  <cp:lastPrinted>2018-03-05T12:31:43Z</cp:lastPrinted>
  <dcterms:created xsi:type="dcterms:W3CDTF">2017-11-02T06:22:15Z</dcterms:created>
  <dcterms:modified xsi:type="dcterms:W3CDTF">2018-03-22T07:22:15Z</dcterms:modified>
</cp:coreProperties>
</file>