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Incluziune sociala\Finantare nerambursabila 2022\"/>
    </mc:Choice>
  </mc:AlternateContent>
  <xr:revisionPtr revIDLastSave="0" documentId="13_ncr:1_{731537BE-7D3B-47FA-A4AC-A8AB126DD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C04 Formular Decont" sheetId="11" r:id="rId1"/>
    <sheet name="Tipuri de cheltuieli ELIGIBILE" sheetId="12" r:id="rId2"/>
    <sheet name="Decont DEMO &amp; Instructiuni" sheetId="13" r:id="rId3"/>
  </sheets>
  <definedNames>
    <definedName name="_xlnm.Print_Titles" localSheetId="2">'Decont DEMO &amp; Instructiuni'!$9:$9</definedName>
    <definedName name="_xlnm.Print_Titles" localSheetId="0">'RC04 Formular Decont'!$9:$9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1" l="1"/>
  <c r="P2" i="11"/>
  <c r="Q3" i="11"/>
  <c r="Q2" i="11"/>
  <c r="Q3" i="13"/>
  <c r="Q2" i="13"/>
  <c r="P3" i="13"/>
  <c r="O3" i="13" s="1"/>
  <c r="P2" i="13"/>
  <c r="O2" i="13" s="1"/>
  <c r="R6" i="11"/>
  <c r="R7" i="11"/>
  <c r="R7" i="13"/>
  <c r="R6" i="13"/>
  <c r="O2" i="11" l="1"/>
  <c r="O3" i="11"/>
  <c r="G4" i="13"/>
  <c r="K13" i="13" l="1"/>
  <c r="K12" i="13"/>
  <c r="K11" i="13"/>
  <c r="K10" i="13"/>
  <c r="I4" i="13"/>
  <c r="H4" i="13"/>
  <c r="R8" i="13" s="1"/>
  <c r="F4" i="13" l="1"/>
  <c r="P4" i="13" s="1"/>
  <c r="K10" i="11"/>
  <c r="G5" i="13" l="1"/>
  <c r="Q4" i="13" s="1"/>
  <c r="H5" i="13"/>
  <c r="K13" i="11"/>
  <c r="K12" i="11"/>
  <c r="K11" i="11"/>
  <c r="I4" i="11"/>
  <c r="H4" i="11"/>
  <c r="R8" i="11" s="1"/>
  <c r="G4" i="11"/>
  <c r="O4" i="13" l="1"/>
  <c r="P5" i="13" s="1"/>
  <c r="F4" i="11"/>
  <c r="P4" i="11" s="1"/>
  <c r="Q5" i="13" l="1"/>
  <c r="O5" i="13" s="1"/>
  <c r="Q8" i="13"/>
  <c r="G5" i="11"/>
  <c r="Q4" i="11" s="1"/>
  <c r="H5" i="11"/>
  <c r="O4" i="11" l="1"/>
  <c r="P5" i="11" s="1"/>
  <c r="Q8" i="11"/>
  <c r="Q5" i="11" l="1"/>
  <c r="O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  <comment ref="E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E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  <comment ref="E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<sst xmlns="http://schemas.openxmlformats.org/spreadsheetml/2006/main" count="104" uniqueCount="68">
  <si>
    <t>Categorie de cheltuieli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</si>
  <si>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</si>
  <si>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</si>
  <si>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</si>
  <si>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</si>
  <si>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</si>
  <si>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</si>
  <si>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</si>
  <si>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</si>
  <si>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Activitatea:</t>
  </si>
  <si>
    <t>Cofinanţare proprie</t>
  </si>
  <si>
    <t xml:space="preserve">Finanţare nerambursabilă </t>
  </si>
  <si>
    <t>Cheltuieli neeligibile</t>
  </si>
  <si>
    <t>Cheltuieli suplimentare</t>
  </si>
  <si>
    <t>Buget aprobat (lei):</t>
  </si>
  <si>
    <t>Cheltuieli efectuate (lei):</t>
  </si>
  <si>
    <t>Emitentul, Tip doc. plata (factura, bon etc.), Serie si Nr., Data</t>
  </si>
  <si>
    <t xml:space="preserve">Tip document plata (OP, bon etc.). Serie si Nr., Data platii </t>
  </si>
  <si>
    <r>
      <rPr>
        <b/>
        <u/>
        <sz val="12"/>
        <rFont val="Times New Roman"/>
        <family val="1"/>
      </rPr>
      <t xml:space="preserve">A - ELIGIBILE - </t>
    </r>
    <r>
      <rPr>
        <b/>
        <sz val="11"/>
        <rFont val="Times New Roman"/>
        <family val="1"/>
      </rPr>
      <t>Cofinanţare proprie (lei)</t>
    </r>
  </si>
  <si>
    <r>
      <rPr>
        <b/>
        <u/>
        <sz val="12"/>
        <rFont val="Times New Roman"/>
        <family val="1"/>
      </rPr>
      <t xml:space="preserve">B - ELIGIBILE - </t>
    </r>
    <r>
      <rPr>
        <b/>
        <sz val="12"/>
        <rFont val="Times New Roman"/>
        <family val="1"/>
      </rPr>
      <t xml:space="preserve">Finanţare nerambursabilă (lei)               </t>
    </r>
  </si>
  <si>
    <r>
      <rPr>
        <b/>
        <u/>
        <sz val="12"/>
        <rFont val="Times New Roman"/>
        <family val="1"/>
      </rPr>
      <t xml:space="preserve">C - NEELIGIBILE </t>
    </r>
    <r>
      <rPr>
        <b/>
        <sz val="12"/>
        <rFont val="Times New Roman"/>
        <family val="1"/>
      </rPr>
      <t>Cheltuieli neeligibile (lei)</t>
    </r>
  </si>
  <si>
    <r>
      <rPr>
        <b/>
        <u/>
        <sz val="12"/>
        <rFont val="Times New Roman"/>
        <family val="1"/>
      </rPr>
      <t>D</t>
    </r>
    <r>
      <rPr>
        <b/>
        <sz val="12"/>
        <rFont val="Times New Roman"/>
        <family val="1"/>
      </rPr>
      <t xml:space="preserve"> - Cheltuieli suplimentare - lei</t>
    </r>
  </si>
  <si>
    <t>n</t>
  </si>
  <si>
    <t>…</t>
  </si>
  <si>
    <t xml:space="preserve">T - Valoarea PLATITA (cu TVA Inclus)- lei </t>
  </si>
  <si>
    <r>
      <t xml:space="preserve">Plata din </t>
    </r>
    <r>
      <rPr>
        <b/>
        <u/>
        <sz val="11"/>
        <color rgb="FFFF0000"/>
        <rFont val="Times New Roman"/>
        <family val="1"/>
      </rPr>
      <t>linia de buget  nr.:</t>
    </r>
  </si>
  <si>
    <r>
      <t>VERIFICARE: T</t>
    </r>
    <r>
      <rPr>
        <b/>
        <sz val="12"/>
        <rFont val="Times New Roman"/>
        <family val="1"/>
      </rPr>
      <t xml:space="preserve"> - (A+B+C+D) = 0</t>
    </r>
  </si>
  <si>
    <t>TOTAL ELIGIBILE</t>
  </si>
  <si>
    <t>nr. categ</t>
  </si>
  <si>
    <t>❷</t>
  </si>
  <si>
    <t>❸</t>
  </si>
  <si>
    <t>SC Transportator SRL, factura, TRNP, 234567, 1nov2017</t>
  </si>
  <si>
    <t xml:space="preserve">Categorii CHELTUIELI </t>
  </si>
  <si>
    <t>OBS</t>
  </si>
  <si>
    <t>Procent (co)finantare cheltuit (%)</t>
  </si>
  <si>
    <t>BUGET</t>
  </si>
  <si>
    <t>Transa 2</t>
  </si>
  <si>
    <t xml:space="preserve">Recalculare </t>
  </si>
  <si>
    <t>Procent Buget</t>
  </si>
  <si>
    <t>Transa 1</t>
  </si>
  <si>
    <t>Transa 3</t>
  </si>
  <si>
    <t>Verificare pocent</t>
  </si>
  <si>
    <t>Procent finantare ONTRACT (%)</t>
  </si>
  <si>
    <r>
      <t xml:space="preserve">Procent finantare </t>
    </r>
    <r>
      <rPr>
        <b/>
        <sz val="11"/>
        <color rgb="FF006100"/>
        <rFont val="Calibri"/>
        <family val="2"/>
        <scheme val="minor"/>
      </rPr>
      <t>CONTRACT</t>
    </r>
    <r>
      <rPr>
        <sz val="11"/>
        <color rgb="FF006100"/>
        <rFont val="Calibri"/>
        <family val="2"/>
        <charset val="238"/>
        <scheme val="minor"/>
      </rPr>
      <t xml:space="preserve"> (%)</t>
    </r>
  </si>
  <si>
    <t>Verificare pRocent</t>
  </si>
  <si>
    <t>Transa 1 - AVANS</t>
  </si>
  <si>
    <t>Transa 2 - 55%</t>
  </si>
  <si>
    <t>Transa 3 - FINALA</t>
  </si>
  <si>
    <t>Procent CONTRACT</t>
  </si>
  <si>
    <t>PT ok</t>
  </si>
  <si>
    <t>pt OK</t>
  </si>
  <si>
    <t>1.cheltuieli personal</t>
  </si>
  <si>
    <t>2. cheltuieli hrana</t>
  </si>
  <si>
    <t>3.administrative</t>
  </si>
  <si>
    <t>4. cheltuielile realizare proiect</t>
  </si>
  <si>
    <t>5. transport</t>
  </si>
  <si>
    <t>6. materiale didactice</t>
  </si>
  <si>
    <t>7. materiale sanitare</t>
  </si>
  <si>
    <t>8. promovare</t>
  </si>
  <si>
    <t>OP, 99, 10aug2018</t>
  </si>
  <si>
    <t>SC Hrana SRL, factura, BVX, 123456, 7sept2017</t>
  </si>
  <si>
    <t>OP. Nr.87, 10iun2018</t>
  </si>
  <si>
    <t>Reprezentanţi legali:</t>
  </si>
  <si>
    <t xml:space="preserve">  Numele şi prenumele .............................................</t>
  </si>
  <si>
    <t xml:space="preserve"> Funcţia ..............................................................</t>
  </si>
  <si>
    <t xml:space="preserve"> Semnătura şi stampila </t>
  </si>
  <si>
    <t>Data intocmirii: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</si>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</sst>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</cellStyleXfs>
  <cellXfs count="69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4" fontId="16" fillId="0" borderId="2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 wrapText="1"/>
    </xf>
    <xf numFmtId="4" fontId="6" fillId="0" borderId="7" xfId="1" applyNumberFormat="1" applyFont="1" applyFill="1" applyBorder="1" applyAlignment="1">
      <alignment horizontal="center" vertical="center"/>
    </xf>
    <xf numFmtId="4" fontId="6" fillId="0" borderId="8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10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3" fillId="2" borderId="4" xfId="2" applyBorder="1" applyAlignment="1">
      <alignment horizontal="left" vertical="center" wrapText="1"/>
    </xf>
    <xf numFmtId="4" fontId="13" fillId="2" borderId="0" xfId="2" applyNumberFormat="1" applyBorder="1" applyAlignment="1">
      <alignment horizontal="center" vertical="center"/>
    </xf>
    <xf numFmtId="4" fontId="14" fillId="3" borderId="0" xfId="3" applyNumberFormat="1" applyBorder="1" applyAlignment="1">
      <alignment horizontal="center" vertical="center"/>
    </xf>
    <xf numFmtId="0" fontId="18" fillId="3" borderId="4" xfId="3" applyFont="1" applyBorder="1" applyAlignment="1">
      <alignment horizontal="left" vertical="center" wrapText="1"/>
    </xf>
    <xf numFmtId="0" fontId="19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19" fillId="0" borderId="0" xfId="1" applyFont="1" applyBorder="1"/>
    <xf numFmtId="0" fontId="19" fillId="0" borderId="0" xfId="1" applyFont="1"/>
    <xf numFmtId="0" fontId="20" fillId="0" borderId="0" xfId="1" applyFont="1" applyFill="1" applyBorder="1"/>
    <xf numFmtId="0" fontId="20" fillId="0" borderId="0" xfId="1" applyFont="1" applyFill="1" applyBorder="1" applyAlignment="1">
      <alignment horizontal="left"/>
    </xf>
    <xf numFmtId="4" fontId="13" fillId="2" borderId="5" xfId="2" applyNumberFormat="1" applyBorder="1" applyAlignment="1">
      <alignment horizontal="center" vertical="center"/>
    </xf>
    <xf numFmtId="4" fontId="14" fillId="3" borderId="5" xfId="3" applyNumberFormat="1" applyBorder="1" applyAlignment="1">
      <alignment horizontal="center" vertical="center"/>
    </xf>
    <xf numFmtId="0" fontId="18" fillId="3" borderId="6" xfId="3" applyFont="1" applyBorder="1" applyAlignment="1">
      <alignment horizontal="left" vertical="center" wrapText="1"/>
    </xf>
    <xf numFmtId="4" fontId="14" fillId="3" borderId="7" xfId="3" applyNumberFormat="1" applyBorder="1" applyAlignment="1">
      <alignment horizontal="center" vertical="center"/>
    </xf>
    <xf numFmtId="0" fontId="1" fillId="0" borderId="12" xfId="1" applyBorder="1"/>
    <xf numFmtId="0" fontId="1" fillId="0" borderId="1" xfId="1" applyBorder="1"/>
    <xf numFmtId="4" fontId="1" fillId="0" borderId="2" xfId="1" applyNumberFormat="1" applyBorder="1"/>
    <xf numFmtId="4" fontId="1" fillId="0" borderId="3" xfId="1" applyNumberFormat="1" applyBorder="1"/>
    <xf numFmtId="0" fontId="1" fillId="0" borderId="6" xfId="1" applyBorder="1"/>
    <xf numFmtId="4" fontId="1" fillId="0" borderId="7" xfId="1" applyNumberFormat="1" applyBorder="1"/>
    <xf numFmtId="4" fontId="1" fillId="0" borderId="8" xfId="1" applyNumberFormat="1" applyBorder="1"/>
    <xf numFmtId="4" fontId="21" fillId="0" borderId="13" xfId="1" applyNumberFormat="1" applyFont="1" applyBorder="1"/>
    <xf numFmtId="4" fontId="21" fillId="0" borderId="14" xfId="1" applyNumberFormat="1" applyFont="1" applyBorder="1"/>
    <xf numFmtId="0" fontId="21" fillId="0" borderId="1" xfId="1" applyFont="1" applyBorder="1"/>
    <xf numFmtId="0" fontId="21" fillId="0" borderId="6" xfId="1" applyFont="1" applyBorder="1"/>
    <xf numFmtId="0" fontId="22" fillId="0" borderId="1" xfId="1" applyFont="1" applyBorder="1"/>
    <xf numFmtId="4" fontId="22" fillId="0" borderId="2" xfId="1" applyNumberFormat="1" applyFont="1" applyBorder="1"/>
    <xf numFmtId="4" fontId="22" fillId="0" borderId="3" xfId="1" applyNumberFormat="1" applyFont="1" applyBorder="1"/>
    <xf numFmtId="0" fontId="22" fillId="0" borderId="6" xfId="1" applyFont="1" applyBorder="1"/>
    <xf numFmtId="4" fontId="22" fillId="0" borderId="7" xfId="1" applyNumberFormat="1" applyFont="1" applyBorder="1"/>
    <xf numFmtId="4" fontId="22" fillId="0" borderId="8" xfId="1" applyNumberFormat="1" applyFont="1" applyBorder="1"/>
    <xf numFmtId="0" fontId="21" fillId="0" borderId="12" xfId="1" applyFont="1" applyBorder="1"/>
  </cellXfs>
  <cellStyles count="4">
    <cellStyle name="Accent5" xfId="3" builtinId="45"/>
    <cellStyle name="Good" xfId="2" builtinId="26"/>
    <cellStyle name="Normal" xfId="0" builtinId="0"/>
    <cellStyle name="Normal 2" xfId="1" xr:uid="{00000000-0005-0000-0000-000003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80682</xdr:colOff>
      <xdr:row>0</xdr:row>
      <xdr:rowOff>99060</xdr:rowOff>
    </xdr:from>
    <xdr:to>
      <xdr:col>3</xdr:col>
      <xdr:colOff>2266122</xdr:colOff>
      <xdr:row>7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682" y="99060"/>
          <a:ext cx="496674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 b="1"/>
        </a:p>
        <a:p>
          <a:r>
            <a:rPr lang="en-US" sz="1200" b="1"/>
            <a:t>Organizatia</a:t>
          </a:r>
          <a:r>
            <a:rPr lang="en-US" sz="1100" b="1"/>
            <a:t>: ____________________________________________________</a:t>
          </a:r>
        </a:p>
        <a:p>
          <a:endParaRPr lang="en-US" sz="1100" b="1"/>
        </a:p>
        <a:p>
          <a:r>
            <a:rPr lang="en-US" sz="1200" b="1"/>
            <a:t>Nr. Contract</a:t>
          </a:r>
          <a:r>
            <a:rPr lang="en-US" sz="1100" b="1"/>
            <a:t>:</a:t>
          </a:r>
          <a:r>
            <a:rPr lang="en-US" sz="1100" b="1" baseline="0"/>
            <a:t> _________ din ____________________</a:t>
          </a:r>
        </a:p>
        <a:p>
          <a:endParaRPr lang="en-US" sz="1100" b="1" baseline="0"/>
        </a:p>
        <a:p>
          <a:r>
            <a:rPr lang="en-US" sz="1200" b="1" baseline="0"/>
            <a:t>Titlul Proiectului</a:t>
          </a:r>
          <a:r>
            <a:rPr lang="en-US" sz="1100" b="1" baseline="0"/>
            <a:t>:_____________________________________________________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80682</xdr:colOff>
      <xdr:row>0</xdr:row>
      <xdr:rowOff>99060</xdr:rowOff>
    </xdr:from>
    <xdr:to>
      <xdr:col>3</xdr:col>
      <xdr:colOff>2266122</xdr:colOff>
      <xdr:row>7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682" y="99060"/>
          <a:ext cx="4966740" cy="138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endParaRPr lang="en-US" sz="1200" b="1"/>
        </a:p>
        <a:p>
          <a:r>
            <a:rPr lang="en-US" sz="1200" b="1"/>
            <a:t>Organizatia</a:t>
          </a:r>
          <a:r>
            <a:rPr lang="en-US" sz="1100" b="1"/>
            <a:t>: ____________________________________________________</a:t>
          </a:r>
        </a:p>
        <a:p>
          <a:endParaRPr lang="en-US" sz="1100" b="1"/>
        </a:p>
        <a:p>
          <a:r>
            <a:rPr lang="en-US" sz="1200" b="1"/>
            <a:t>Nr. Contract</a:t>
          </a:r>
          <a:r>
            <a:rPr lang="en-US" sz="1100" b="1"/>
            <a:t>:</a:t>
          </a:r>
          <a:r>
            <a:rPr lang="en-US" sz="1100" b="1" baseline="0"/>
            <a:t> _________ din ____________________</a:t>
          </a:r>
        </a:p>
        <a:p>
          <a:endParaRPr lang="en-US" sz="1100" b="1" baseline="0"/>
        </a:p>
        <a:p>
          <a:r>
            <a:rPr lang="en-US" sz="1200" b="1" baseline="0"/>
            <a:t>Titlul Proiectului</a:t>
          </a:r>
          <a:r>
            <a:rPr lang="en-US" sz="1100" b="1" baseline="0"/>
            <a:t>:_____________________________________________________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550559</xdr:colOff>
      <xdr:row>21</xdr:row>
      <xdr:rowOff>104888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19700" y="3810000"/>
          <a:ext cx="2668919" cy="115644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6</xdr:col>
      <xdr:colOff>342452</xdr:colOff>
      <xdr:row>64</xdr:row>
      <xdr:rowOff>8965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5737860"/>
          <a:ext cx="8937812" cy="6668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General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52" displayName="Table1352" ref="A9:K13" totalsRowShown="0" headerRowDxfId="30" dataDxfId="28" headerRowBorderDxfId="29">
  <tableColumns count="11">
    <tableColumn id="1" xr3:uid="{00000000-0010-0000-0000-000001000000}" name="Plata din linia de buget  nr.:" dataDxfId="27"/>
    <tableColumn id="2" xr3:uid="{00000000-0010-0000-0000-000002000000}" name="Activitatea:" dataDxfId="26"/>
    <tableColumn id="4" xr3:uid="{00000000-0010-0000-0000-000004000000}" name="Categorie de cheltuieli" dataDxfId="25"/>
    <tableColumn id="5" xr3:uid="{00000000-0010-0000-0000-000005000000}" name="Emitentul, Tip doc. plata (factura, bon etc.), Serie si Nr., Data" dataDxfId="24"/>
    <tableColumn id="6" xr3:uid="{00000000-0010-0000-0000-000006000000}" name="Tip document plata (OP, bon etc.). Serie si Nr., Data platii " dataDxfId="23"/>
    <tableColumn id="7" xr3:uid="{00000000-0010-0000-0000-000007000000}" name="T - Valoarea PLATITA (cu TVA Inclus)- lei " dataDxfId="22"/>
    <tableColumn id="8" xr3:uid="{00000000-0010-0000-0000-000008000000}" name="A - ELIGIBILE - Cofinanţare proprie (lei)" dataDxfId="21"/>
    <tableColumn id="9" xr3:uid="{00000000-0010-0000-0000-000009000000}" name="B - ELIGIBILE - Finanţare nerambursabilă (lei)               " dataDxfId="20"/>
    <tableColumn id="10" xr3:uid="{00000000-0010-0000-0000-00000A000000}" name="C - NEELIGIBILE Cheltuieli neeligibile (lei)" dataDxfId="19"/>
    <tableColumn id="11" xr3:uid="{00000000-0010-0000-0000-00000B000000}" name="D - Cheltuieli suplimentare - lei" dataDxfId="18"/>
    <tableColumn id="12" xr3:uid="{00000000-0010-0000-0000-00000C000000}" name="VERIFICARE: T - (A+B+C+D) = 0" dataDxfId="17">
      <calculatedColumnFormula>F10-G10-H10-I10-J10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523" displayName="Table13523" ref="A9:K13" totalsRowShown="0" headerRowDxfId="13" dataDxfId="11" headerRowBorderDxfId="12">
  <tableColumns count="11">
    <tableColumn id="1" xr3:uid="{00000000-0010-0000-0100-000001000000}" name="Plata din linia de buget  nr.:" dataDxfId="10"/>
    <tableColumn id="2" xr3:uid="{00000000-0010-0000-0100-000002000000}" name="Activitatea:" dataDxfId="9"/>
    <tableColumn id="4" xr3:uid="{00000000-0010-0000-0100-000004000000}" name="Categorie de cheltuieli" dataDxfId="8"/>
    <tableColumn id="5" xr3:uid="{00000000-0010-0000-0100-000005000000}" name="Emitentul, Tip doc. plata (factura, bon etc.), Serie si Nr., Data" dataDxfId="7"/>
    <tableColumn id="6" xr3:uid="{00000000-0010-0000-0100-000006000000}" name="Tip document plata (OP, bon etc.). Serie si Nr., Data platii " dataDxfId="6"/>
    <tableColumn id="7" xr3:uid="{00000000-0010-0000-0100-000007000000}" name="T - Valoarea PLATITA (cu TVA Inclus)- lei " dataDxfId="5"/>
    <tableColumn id="8" xr3:uid="{00000000-0010-0000-0100-000008000000}" name="A - ELIGIBILE - Cofinanţare proprie (lei)" dataDxfId="4"/>
    <tableColumn id="9" xr3:uid="{00000000-0010-0000-0100-000009000000}" name="B - ELIGIBILE - Finanţare nerambursabilă (lei)               " dataDxfId="3"/>
    <tableColumn id="10" xr3:uid="{00000000-0010-0000-0100-00000A000000}" name="C - NEELIGIBILE Cheltuieli neeligibile (lei)" dataDxfId="2"/>
    <tableColumn id="11" xr3:uid="{00000000-0010-0000-0100-00000B000000}" name="D - Cheltuieli suplimentare - lei" dataDxfId="1"/>
    <tableColumn id="12" xr3:uid="{00000000-0010-0000-0100-00000C000000}" name="VERIFICARE: T - (A+B+C+D) = 0" dataDxfId="0">
      <calculatedColumnFormula>F10-G10-H10-I10-J10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R24"/>
  <sheetViews>
    <sheetView tabSelected="1" view="pageLayout" zoomScaleNormal="70" workbookViewId="0">
      <pane ySplit="6555" topLeftCell="A10"/>
      <selection activeCell="K2" sqref="K2"/>
      <selection pane="bottomLeft" activeCell="E24" sqref="E24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3" width="17.85546875" style="11" customWidth="1"/>
    <col min="4" max="4" width="35.5703125" style="11" customWidth="1"/>
    <col min="5" max="5" width="30.85546875" style="26" customWidth="1"/>
    <col min="6" max="7" width="18.28515625" style="12" customWidth="1"/>
    <col min="8" max="8" width="24.140625" style="12" bestFit="1" customWidth="1"/>
    <col min="9" max="9" width="19.28515625" style="12" bestFit="1" customWidth="1"/>
    <col min="10" max="10" width="15.140625" style="17" customWidth="1"/>
    <col min="11" max="11" width="14.5703125" style="17" customWidth="1"/>
    <col min="12" max="12" width="9.140625" style="2"/>
    <col min="13" max="13" width="9.140625" style="2" customWidth="1"/>
    <col min="14" max="14" width="16.28515625" style="2" hidden="1" customWidth="1"/>
    <col min="15" max="15" width="15.140625" style="2" hidden="1" customWidth="1"/>
    <col min="16" max="16" width="18.7109375" style="2" hidden="1" customWidth="1"/>
    <col min="17" max="17" width="24" style="2" hidden="1" customWidth="1"/>
    <col min="18" max="18" width="9.140625" style="2" hidden="1" customWidth="1"/>
    <col min="19" max="16384" width="9.140625" style="2"/>
  </cols>
  <sheetData>
    <row r="1" spans="1:18" ht="15.75" thickBot="1" x14ac:dyDescent="0.3">
      <c r="E1" s="13"/>
      <c r="F1" s="14" t="s">
        <v>27</v>
      </c>
      <c r="G1" s="15" t="s">
        <v>10</v>
      </c>
      <c r="H1" s="15" t="s">
        <v>11</v>
      </c>
      <c r="I1" s="16" t="s">
        <v>12</v>
      </c>
      <c r="J1" s="17" t="s">
        <v>13</v>
      </c>
      <c r="N1" s="51"/>
      <c r="O1" s="58" t="s">
        <v>27</v>
      </c>
      <c r="P1" s="58" t="s">
        <v>10</v>
      </c>
      <c r="Q1" s="59" t="s">
        <v>11</v>
      </c>
    </row>
    <row r="2" spans="1:18" s="7" customFormat="1" ht="15.75" x14ac:dyDescent="0.25">
      <c r="A2" s="3"/>
      <c r="B2" s="4"/>
      <c r="C2" s="5"/>
      <c r="D2" s="18"/>
      <c r="E2" s="30" t="s">
        <v>14</v>
      </c>
      <c r="F2" s="31">
        <v>1000</v>
      </c>
      <c r="G2" s="31">
        <v>100</v>
      </c>
      <c r="H2" s="31">
        <v>900</v>
      </c>
      <c r="I2" s="47"/>
      <c r="J2" s="19"/>
      <c r="K2" s="19"/>
      <c r="N2" s="60" t="s">
        <v>35</v>
      </c>
      <c r="O2" s="53">
        <f>P2+Q2</f>
        <v>1000</v>
      </c>
      <c r="P2" s="53">
        <f>G2</f>
        <v>100</v>
      </c>
      <c r="Q2" s="54">
        <f>H2</f>
        <v>900</v>
      </c>
    </row>
    <row r="3" spans="1:18" s="7" customFormat="1" ht="16.5" thickBot="1" x14ac:dyDescent="0.3">
      <c r="A3" s="3"/>
      <c r="B3" s="4"/>
      <c r="C3" s="5"/>
      <c r="D3" s="18"/>
      <c r="E3" s="30" t="s">
        <v>42</v>
      </c>
      <c r="F3" s="8"/>
      <c r="G3" s="31">
        <v>10</v>
      </c>
      <c r="H3" s="31">
        <v>90</v>
      </c>
      <c r="I3" s="47"/>
      <c r="J3" s="19"/>
      <c r="K3" s="19"/>
      <c r="N3" s="61" t="s">
        <v>38</v>
      </c>
      <c r="O3" s="56">
        <f>P3+Q3</f>
        <v>100</v>
      </c>
      <c r="P3" s="56">
        <f>G3</f>
        <v>10</v>
      </c>
      <c r="Q3" s="57">
        <f>H3</f>
        <v>90</v>
      </c>
    </row>
    <row r="4" spans="1:18" s="7" customFormat="1" ht="15.75" x14ac:dyDescent="0.25">
      <c r="A4" s="3"/>
      <c r="B4" s="4"/>
      <c r="C4" s="5"/>
      <c r="D4" s="20"/>
      <c r="E4" s="33" t="s">
        <v>15</v>
      </c>
      <c r="F4" s="32">
        <f>SUM(G4:H4)</f>
        <v>0</v>
      </c>
      <c r="G4" s="32">
        <f>SUM(G10:G150)</f>
        <v>0</v>
      </c>
      <c r="H4" s="32">
        <f>SUM(H10:H150)</f>
        <v>0</v>
      </c>
      <c r="I4" s="48">
        <f>SUM(I10:I150)</f>
        <v>0</v>
      </c>
      <c r="J4" s="8"/>
      <c r="K4" s="19"/>
      <c r="N4" s="62" t="s">
        <v>37</v>
      </c>
      <c r="O4" s="63" t="e">
        <f>P4+Q4</f>
        <v>#DIV/0!</v>
      </c>
      <c r="P4" s="63">
        <f>F4*G3%</f>
        <v>0</v>
      </c>
      <c r="Q4" s="64" t="e">
        <f>IF(G5&lt;P3,F4*G3%,"OK")</f>
        <v>#DIV/0!</v>
      </c>
    </row>
    <row r="5" spans="1:18" s="7" customFormat="1" ht="30.75" thickBot="1" x14ac:dyDescent="0.3">
      <c r="A5" s="3"/>
      <c r="B5" s="4"/>
      <c r="C5" s="5"/>
      <c r="D5" s="5"/>
      <c r="E5" s="49" t="s">
        <v>34</v>
      </c>
      <c r="F5" s="21"/>
      <c r="G5" s="50" t="e">
        <f>G4*100/F4</f>
        <v>#DIV/0!</v>
      </c>
      <c r="H5" s="50" t="e">
        <f>H4/F4*100</f>
        <v>#DIV/0!</v>
      </c>
      <c r="I5" s="22"/>
      <c r="J5" s="8"/>
      <c r="K5" s="19"/>
      <c r="N5" s="65" t="s">
        <v>41</v>
      </c>
      <c r="O5" s="66" t="e">
        <f>P5+Q5</f>
        <v>#DIV/0!</v>
      </c>
      <c r="P5" s="66" t="e">
        <f>P4/O4*100</f>
        <v>#DIV/0!</v>
      </c>
      <c r="Q5" s="67" t="e">
        <f>Q4/O4*100</f>
        <v>#DIV/0!</v>
      </c>
      <c r="R5" s="7" t="s">
        <v>50</v>
      </c>
    </row>
    <row r="6" spans="1:18" s="7" customFormat="1" ht="15.75" x14ac:dyDescent="0.25">
      <c r="A6" s="3"/>
      <c r="B6" s="4"/>
      <c r="C6" s="5"/>
      <c r="D6" s="5"/>
      <c r="E6" s="12"/>
      <c r="F6" s="8"/>
      <c r="G6" s="8"/>
      <c r="H6" s="8"/>
      <c r="I6" s="8"/>
      <c r="J6" s="19"/>
      <c r="K6" s="19"/>
      <c r="N6" s="52" t="s">
        <v>39</v>
      </c>
      <c r="O6" s="53"/>
      <c r="P6" s="53"/>
      <c r="Q6" s="54">
        <v>250</v>
      </c>
      <c r="R6" s="19">
        <f>Q6</f>
        <v>250</v>
      </c>
    </row>
    <row r="7" spans="1:18" s="7" customFormat="1" ht="16.5" thickBot="1" x14ac:dyDescent="0.3">
      <c r="A7" s="3"/>
      <c r="B7" s="4"/>
      <c r="C7" s="5"/>
      <c r="D7" s="5"/>
      <c r="E7" s="12"/>
      <c r="F7" s="8"/>
      <c r="G7" s="8"/>
      <c r="H7" s="8"/>
      <c r="I7" s="8"/>
      <c r="J7" s="19"/>
      <c r="K7" s="19"/>
      <c r="N7" s="55" t="s">
        <v>36</v>
      </c>
      <c r="O7" s="56"/>
      <c r="P7" s="56"/>
      <c r="Q7" s="57">
        <v>100</v>
      </c>
      <c r="R7" s="19">
        <f>Q7</f>
        <v>100</v>
      </c>
    </row>
    <row r="8" spans="1:18" s="7" customFormat="1" ht="16.5" thickBot="1" x14ac:dyDescent="0.3">
      <c r="A8" s="3"/>
      <c r="B8" s="4"/>
      <c r="C8" s="5"/>
      <c r="D8" s="5"/>
      <c r="E8" s="12"/>
      <c r="F8" s="6"/>
      <c r="G8" s="6"/>
      <c r="H8" s="6"/>
      <c r="I8" s="6"/>
      <c r="J8" s="19"/>
      <c r="K8" s="8"/>
      <c r="N8" s="68" t="s">
        <v>40</v>
      </c>
      <c r="O8" s="58"/>
      <c r="P8" s="58"/>
      <c r="Q8" s="59" t="e">
        <f>Q4-Q6-Q7</f>
        <v>#DIV/0!</v>
      </c>
      <c r="R8" s="19">
        <f>H4-Q6-Q7</f>
        <v>-350</v>
      </c>
    </row>
    <row r="9" spans="1:18" s="9" customFormat="1" ht="72" thickBot="1" x14ac:dyDescent="0.3">
      <c r="A9" s="29" t="s">
        <v>25</v>
      </c>
      <c r="B9" s="27" t="s">
        <v>9</v>
      </c>
      <c r="C9" s="27" t="s">
        <v>0</v>
      </c>
      <c r="D9" s="27" t="s">
        <v>16</v>
      </c>
      <c r="E9" s="27" t="s">
        <v>17</v>
      </c>
      <c r="F9" s="27" t="s">
        <v>24</v>
      </c>
      <c r="G9" s="27" t="s">
        <v>18</v>
      </c>
      <c r="H9" s="27" t="s">
        <v>19</v>
      </c>
      <c r="I9" s="28" t="s">
        <v>20</v>
      </c>
      <c r="J9" s="28" t="s">
        <v>21</v>
      </c>
      <c r="K9" s="25" t="s">
        <v>26</v>
      </c>
    </row>
    <row r="10" spans="1:18" x14ac:dyDescent="0.25">
      <c r="A10" s="37">
        <v>1</v>
      </c>
      <c r="B10" s="38"/>
      <c r="C10" s="39"/>
      <c r="D10" s="39"/>
      <c r="E10" s="40"/>
      <c r="F10" s="41">
        <v>0</v>
      </c>
      <c r="G10" s="41">
        <v>0</v>
      </c>
      <c r="H10" s="41">
        <v>0</v>
      </c>
      <c r="I10" s="42">
        <v>0</v>
      </c>
      <c r="J10" s="42">
        <v>0</v>
      </c>
      <c r="K10" s="12">
        <f>F10-G10-H10-I10-J10</f>
        <v>0</v>
      </c>
    </row>
    <row r="11" spans="1:18" x14ac:dyDescent="0.25">
      <c r="A11" s="37">
        <v>2</v>
      </c>
      <c r="B11" s="38"/>
      <c r="C11" s="39"/>
      <c r="D11" s="39"/>
      <c r="E11" s="40"/>
      <c r="F11" s="41">
        <v>0</v>
      </c>
      <c r="G11" s="41">
        <v>0</v>
      </c>
      <c r="H11" s="41">
        <v>0</v>
      </c>
      <c r="I11" s="42">
        <v>0</v>
      </c>
      <c r="J11" s="42">
        <v>0</v>
      </c>
      <c r="K11" s="12">
        <f t="shared" ref="K11:K13" si="0">F11-G11-H11-I11-J11</f>
        <v>0</v>
      </c>
    </row>
    <row r="12" spans="1:18" x14ac:dyDescent="0.25">
      <c r="A12" s="10" t="s">
        <v>22</v>
      </c>
      <c r="I12" s="17"/>
      <c r="K12" s="12">
        <f t="shared" si="0"/>
        <v>0</v>
      </c>
    </row>
    <row r="13" spans="1:18" x14ac:dyDescent="0.25">
      <c r="A13" s="10" t="s">
        <v>23</v>
      </c>
      <c r="I13" s="17"/>
      <c r="K13" s="12">
        <f t="shared" si="0"/>
        <v>0</v>
      </c>
    </row>
    <row r="14" spans="1:18" x14ac:dyDescent="0.25">
      <c r="E14" s="26" t="s">
        <v>62</v>
      </c>
      <c r="I14" s="17"/>
    </row>
    <row r="15" spans="1:18" ht="30" x14ac:dyDescent="0.25">
      <c r="C15" s="11" t="s">
        <v>66</v>
      </c>
      <c r="E15" s="26" t="s">
        <v>63</v>
      </c>
      <c r="I15" s="17"/>
    </row>
    <row r="16" spans="1:18" ht="45" x14ac:dyDescent="0.25">
      <c r="C16" s="11" t="s">
        <v>67</v>
      </c>
      <c r="E16" s="26" t="s">
        <v>64</v>
      </c>
      <c r="I16" s="17"/>
    </row>
    <row r="17" spans="1:8" s="17" customFormat="1" x14ac:dyDescent="0.25">
      <c r="A17" s="10"/>
      <c r="B17" s="1"/>
      <c r="C17" s="11"/>
      <c r="D17" s="11"/>
      <c r="E17" s="26" t="s">
        <v>65</v>
      </c>
      <c r="G17" s="12"/>
      <c r="H17" s="12"/>
    </row>
    <row r="18" spans="1:8" s="17" customFormat="1" x14ac:dyDescent="0.25">
      <c r="A18" s="10"/>
      <c r="B18" s="1"/>
      <c r="C18" s="11"/>
      <c r="D18" s="11"/>
      <c r="E18" s="26"/>
      <c r="F18" s="12"/>
      <c r="G18" s="12"/>
      <c r="H18" s="12"/>
    </row>
    <row r="19" spans="1:8" s="17" customFormat="1" x14ac:dyDescent="0.25">
      <c r="A19" s="10"/>
      <c r="B19" s="1"/>
      <c r="C19" s="11"/>
      <c r="D19" s="11"/>
      <c r="E19" s="26"/>
      <c r="F19" s="12"/>
      <c r="G19" s="12"/>
      <c r="H19" s="12"/>
    </row>
    <row r="20" spans="1:8" s="17" customFormat="1" x14ac:dyDescent="0.25">
      <c r="A20" s="10"/>
      <c r="B20" s="1"/>
      <c r="C20" s="11"/>
      <c r="D20" s="11"/>
      <c r="E20" s="26"/>
      <c r="F20" s="12"/>
      <c r="G20" s="12"/>
      <c r="H20" s="12"/>
    </row>
    <row r="21" spans="1:8" s="17" customFormat="1" x14ac:dyDescent="0.25">
      <c r="A21" s="10"/>
      <c r="B21" s="1"/>
      <c r="C21" s="11"/>
      <c r="D21" s="11"/>
      <c r="E21" s="26"/>
      <c r="F21" s="12"/>
      <c r="G21" s="12"/>
      <c r="H21" s="12"/>
    </row>
    <row r="22" spans="1:8" s="17" customFormat="1" x14ac:dyDescent="0.25">
      <c r="A22" s="10"/>
      <c r="B22" s="1"/>
      <c r="C22" s="11"/>
      <c r="D22" s="11"/>
      <c r="E22" s="26"/>
      <c r="F22" s="12"/>
      <c r="G22" s="12"/>
      <c r="H22" s="12"/>
    </row>
    <row r="23" spans="1:8" s="17" customFormat="1" x14ac:dyDescent="0.25">
      <c r="A23" s="10"/>
      <c r="B23" s="1"/>
      <c r="C23" s="11"/>
      <c r="D23" s="11"/>
      <c r="E23" s="26"/>
      <c r="F23" s="12"/>
      <c r="G23" s="12"/>
      <c r="H23" s="12"/>
    </row>
    <row r="24" spans="1:8" s="17" customFormat="1" x14ac:dyDescent="0.25">
      <c r="A24" s="10"/>
      <c r="B24" s="1"/>
      <c r="C24" s="11"/>
      <c r="D24" s="11"/>
      <c r="E24" s="26"/>
      <c r="F24" s="12"/>
      <c r="G24" s="12"/>
      <c r="H24" s="12"/>
    </row>
  </sheetData>
  <conditionalFormatting sqref="K9:K1048576 K1:K7">
    <cfRule type="cellIs" dxfId="33" priority="4" operator="notEqual">
      <formula>0</formula>
    </cfRule>
  </conditionalFormatting>
  <conditionalFormatting sqref="G5:H5">
    <cfRule type="cellIs" dxfId="32" priority="3" operator="lessThan">
      <formula>$G$3</formula>
    </cfRule>
  </conditionalFormatting>
  <conditionalFormatting sqref="H5">
    <cfRule type="cellIs" dxfId="31" priority="1" operator="greaterThan">
      <formula>$H$3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Header>&amp;C&amp;"-,Bold"R4_Formulare rambursare ASISTENȚĂ SOCIALĂ</oddHead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Title="ACTIVITATEA" prompt="Alege din lista" xr:uid="{00000000-0002-0000-0000-000000000000}">
          <x14:formula1>
            <xm:f>'Tipuri de cheltuieli ELIGIBILE'!$D$2:$D$10</xm:f>
          </x14:formula1>
          <xm:sqref>B1:B1048576</xm:sqref>
        </x14:dataValidation>
        <x14:dataValidation type="list" allowBlank="1" showInputMessage="1" showErrorMessage="1" promptTitle="OBLIGATORIU" prompt="Alege din lista." xr:uid="{00000000-0002-0000-0000-000001000000}">
          <x14:formula1>
            <xm:f>'Tipuri de cheltuieli ELIGIBILE'!$B$2:$B$10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zoomScaleNormal="100" workbookViewId="0">
      <pane ySplit="1" topLeftCell="A2" activePane="bottomLeft" state="frozenSplit"/>
      <selection pane="bottomLeft" activeCell="C19" sqref="C19"/>
    </sheetView>
  </sheetViews>
  <sheetFormatPr defaultColWidth="8.85546875" defaultRowHeight="15" x14ac:dyDescent="0.25"/>
  <cols>
    <col min="1" max="1" width="0" style="35" hidden="1" customWidth="1"/>
    <col min="2" max="2" width="28.42578125" style="35" bestFit="1" customWidth="1"/>
    <col min="3" max="3" width="26" style="35" customWidth="1"/>
    <col min="4" max="4" width="15.42578125" style="35" customWidth="1"/>
    <col min="5" max="5" width="8.85546875" style="35" customWidth="1"/>
    <col min="6" max="16384" width="8.85546875" style="35"/>
  </cols>
  <sheetData>
    <row r="1" spans="1:4" x14ac:dyDescent="0.25">
      <c r="A1" s="34" t="s">
        <v>28</v>
      </c>
      <c r="B1" s="43" t="s">
        <v>32</v>
      </c>
      <c r="C1" s="44" t="s">
        <v>33</v>
      </c>
    </row>
    <row r="2" spans="1:4" x14ac:dyDescent="0.25">
      <c r="A2" s="36">
        <v>1</v>
      </c>
      <c r="B2" s="45" t="s">
        <v>51</v>
      </c>
      <c r="D2" s="35" t="s">
        <v>1</v>
      </c>
    </row>
    <row r="3" spans="1:4" x14ac:dyDescent="0.25">
      <c r="A3" s="36">
        <v>2</v>
      </c>
      <c r="B3" s="45" t="s">
        <v>52</v>
      </c>
      <c r="D3" s="35" t="s">
        <v>3</v>
      </c>
    </row>
    <row r="4" spans="1:4" x14ac:dyDescent="0.25">
      <c r="A4" s="36">
        <v>3</v>
      </c>
      <c r="B4" s="45" t="s">
        <v>53</v>
      </c>
      <c r="D4" s="35" t="s">
        <v>2</v>
      </c>
    </row>
    <row r="5" spans="1:4" x14ac:dyDescent="0.25">
      <c r="A5" s="36">
        <v>4</v>
      </c>
      <c r="B5" s="45" t="s">
        <v>54</v>
      </c>
      <c r="D5" s="35" t="s">
        <v>4</v>
      </c>
    </row>
    <row r="6" spans="1:4" x14ac:dyDescent="0.25">
      <c r="A6" s="36">
        <v>5</v>
      </c>
      <c r="B6" s="45" t="s">
        <v>55</v>
      </c>
      <c r="D6" s="35" t="s">
        <v>5</v>
      </c>
    </row>
    <row r="7" spans="1:4" x14ac:dyDescent="0.25">
      <c r="A7" s="36">
        <v>6</v>
      </c>
      <c r="B7" s="45" t="s">
        <v>56</v>
      </c>
      <c r="D7" s="35" t="s">
        <v>6</v>
      </c>
    </row>
    <row r="8" spans="1:4" x14ac:dyDescent="0.25">
      <c r="A8" s="36">
        <v>7</v>
      </c>
      <c r="B8" s="46" t="s">
        <v>57</v>
      </c>
      <c r="D8" s="35" t="s">
        <v>7</v>
      </c>
    </row>
    <row r="9" spans="1:4" x14ac:dyDescent="0.25">
      <c r="A9" s="36">
        <v>8</v>
      </c>
      <c r="B9" s="45" t="s">
        <v>58</v>
      </c>
      <c r="D9" s="35" t="s">
        <v>8</v>
      </c>
    </row>
    <row r="10" spans="1:4" x14ac:dyDescent="0.25">
      <c r="B10" s="45"/>
    </row>
    <row r="14" spans="1:4" x14ac:dyDescent="0.25">
      <c r="C14" s="17"/>
      <c r="D14" s="17"/>
    </row>
    <row r="15" spans="1:4" x14ac:dyDescent="0.25">
      <c r="C15" s="17"/>
      <c r="D15" s="17"/>
    </row>
    <row r="16" spans="1:4" x14ac:dyDescent="0.25">
      <c r="C16" s="17"/>
      <c r="D16" s="17"/>
    </row>
    <row r="17" spans="3:4" x14ac:dyDescent="0.25">
      <c r="C17" s="17"/>
      <c r="D17" s="17"/>
    </row>
    <row r="18" spans="3:4" x14ac:dyDescent="0.25">
      <c r="C18" s="17"/>
      <c r="D18" s="17"/>
    </row>
    <row r="19" spans="3:4" x14ac:dyDescent="0.25">
      <c r="C19" s="17"/>
      <c r="D19" s="1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R73"/>
  <sheetViews>
    <sheetView zoomScale="70" zoomScaleNormal="70" workbookViewId="0">
      <pane ySplit="9" topLeftCell="A56" activePane="bottomLeft" state="frozenSplit"/>
      <selection pane="bottomLeft" activeCell="I70" sqref="I70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3" width="17.85546875" style="11" customWidth="1"/>
    <col min="4" max="4" width="35.5703125" style="11" customWidth="1"/>
    <col min="5" max="5" width="30.85546875" style="26" customWidth="1"/>
    <col min="6" max="7" width="18.28515625" style="12" customWidth="1"/>
    <col min="8" max="8" width="24.140625" style="12" bestFit="1" customWidth="1"/>
    <col min="9" max="9" width="19.28515625" style="12" bestFit="1" customWidth="1"/>
    <col min="10" max="10" width="15.140625" style="17" customWidth="1"/>
    <col min="11" max="11" width="14.5703125" style="17" customWidth="1"/>
    <col min="12" max="12" width="9.140625" style="2"/>
    <col min="13" max="13" width="9.140625" style="2" customWidth="1"/>
    <col min="14" max="14" width="18.28515625" style="2" hidden="1" customWidth="1"/>
    <col min="15" max="15" width="15.140625" style="2" hidden="1" customWidth="1"/>
    <col min="16" max="16" width="18.7109375" style="2" hidden="1" customWidth="1"/>
    <col min="17" max="17" width="24" style="2" hidden="1" customWidth="1"/>
    <col min="18" max="18" width="9.140625" style="2" hidden="1" customWidth="1"/>
    <col min="19" max="16384" width="9.140625" style="2"/>
  </cols>
  <sheetData>
    <row r="1" spans="1:18" ht="15.75" thickBot="1" x14ac:dyDescent="0.3">
      <c r="E1" s="13"/>
      <c r="F1" s="14" t="s">
        <v>27</v>
      </c>
      <c r="G1" s="15" t="s">
        <v>10</v>
      </c>
      <c r="H1" s="15" t="s">
        <v>11</v>
      </c>
      <c r="I1" s="16" t="s">
        <v>12</v>
      </c>
      <c r="J1" s="17" t="s">
        <v>13</v>
      </c>
      <c r="N1" s="51"/>
      <c r="O1" s="58" t="s">
        <v>27</v>
      </c>
      <c r="P1" s="58" t="s">
        <v>10</v>
      </c>
      <c r="Q1" s="59" t="s">
        <v>11</v>
      </c>
    </row>
    <row r="2" spans="1:18" s="7" customFormat="1" ht="15.75" x14ac:dyDescent="0.25">
      <c r="A2" s="3"/>
      <c r="B2" s="4"/>
      <c r="C2" s="5"/>
      <c r="D2" s="18"/>
      <c r="E2" s="30" t="s">
        <v>14</v>
      </c>
      <c r="F2" s="31">
        <v>1000</v>
      </c>
      <c r="G2" s="31">
        <v>150</v>
      </c>
      <c r="H2" s="31">
        <v>850</v>
      </c>
      <c r="I2" s="47">
        <v>1</v>
      </c>
      <c r="J2" s="19" t="s">
        <v>29</v>
      </c>
      <c r="K2" s="19"/>
      <c r="N2" s="60" t="s">
        <v>35</v>
      </c>
      <c r="O2" s="53">
        <f>P2+Q2</f>
        <v>1000</v>
      </c>
      <c r="P2" s="53">
        <f>G2</f>
        <v>150</v>
      </c>
      <c r="Q2" s="54">
        <f>H2</f>
        <v>850</v>
      </c>
    </row>
    <row r="3" spans="1:18" s="7" customFormat="1" ht="16.5" thickBot="1" x14ac:dyDescent="0.3">
      <c r="A3" s="3"/>
      <c r="B3" s="4"/>
      <c r="C3" s="5"/>
      <c r="D3" s="18"/>
      <c r="E3" s="30" t="s">
        <v>43</v>
      </c>
      <c r="F3" s="8"/>
      <c r="G3" s="31">
        <v>15</v>
      </c>
      <c r="H3" s="31">
        <v>85</v>
      </c>
      <c r="I3" s="47"/>
      <c r="J3" s="19" t="s">
        <v>29</v>
      </c>
      <c r="K3" s="19"/>
      <c r="N3" s="61" t="s">
        <v>48</v>
      </c>
      <c r="O3" s="56">
        <f>P3+Q3</f>
        <v>100</v>
      </c>
      <c r="P3" s="56">
        <f>G3</f>
        <v>15</v>
      </c>
      <c r="Q3" s="57">
        <f>H3</f>
        <v>85</v>
      </c>
    </row>
    <row r="4" spans="1:18" s="7" customFormat="1" ht="15.75" x14ac:dyDescent="0.25">
      <c r="A4" s="3"/>
      <c r="B4" s="4"/>
      <c r="C4" s="5"/>
      <c r="D4" s="20"/>
      <c r="E4" s="33" t="s">
        <v>15</v>
      </c>
      <c r="F4" s="32">
        <f>SUM(G4:H4)</f>
        <v>900</v>
      </c>
      <c r="G4" s="32">
        <f>SUM(G10:G150)</f>
        <v>100</v>
      </c>
      <c r="H4" s="32">
        <f>SUM(H10:H150)</f>
        <v>800</v>
      </c>
      <c r="I4" s="48">
        <f>SUM(I10:I150)</f>
        <v>0</v>
      </c>
      <c r="J4" s="8" t="s">
        <v>30</v>
      </c>
      <c r="K4" s="19"/>
      <c r="N4" s="62" t="s">
        <v>37</v>
      </c>
      <c r="O4" s="63">
        <f>P4+Q4</f>
        <v>270</v>
      </c>
      <c r="P4" s="63">
        <f>F4*G3%</f>
        <v>135</v>
      </c>
      <c r="Q4" s="64">
        <f>IF(G5&lt;P3,F4*G3%,"OK")</f>
        <v>135</v>
      </c>
    </row>
    <row r="5" spans="1:18" s="7" customFormat="1" ht="30.75" thickBot="1" x14ac:dyDescent="0.3">
      <c r="A5" s="3"/>
      <c r="B5" s="4"/>
      <c r="C5" s="5"/>
      <c r="D5" s="5"/>
      <c r="E5" s="49" t="s">
        <v>34</v>
      </c>
      <c r="F5" s="21"/>
      <c r="G5" s="50">
        <f>G4*100/F4</f>
        <v>11.111111111111111</v>
      </c>
      <c r="H5" s="50">
        <f>H4/F4*100</f>
        <v>88.888888888888886</v>
      </c>
      <c r="I5" s="22"/>
      <c r="J5" s="8" t="s">
        <v>30</v>
      </c>
      <c r="K5" s="19"/>
      <c r="N5" s="65" t="s">
        <v>44</v>
      </c>
      <c r="O5" s="66">
        <f>P5+Q5</f>
        <v>100</v>
      </c>
      <c r="P5" s="66">
        <f>P4/O4*100</f>
        <v>50</v>
      </c>
      <c r="Q5" s="67">
        <f>Q4/O4*100</f>
        <v>50</v>
      </c>
      <c r="R5" s="7" t="s">
        <v>49</v>
      </c>
    </row>
    <row r="6" spans="1:18" s="7" customFormat="1" ht="15.75" x14ac:dyDescent="0.25">
      <c r="A6" s="3"/>
      <c r="B6" s="4"/>
      <c r="C6" s="5"/>
      <c r="D6" s="5"/>
      <c r="E6" s="23"/>
      <c r="F6" s="8"/>
      <c r="G6" s="8"/>
      <c r="H6" s="8"/>
      <c r="I6" s="8"/>
      <c r="J6" s="19"/>
      <c r="K6" s="19"/>
      <c r="N6" s="52" t="s">
        <v>45</v>
      </c>
      <c r="O6" s="53"/>
      <c r="P6" s="53"/>
      <c r="Q6" s="54">
        <v>250</v>
      </c>
      <c r="R6" s="19">
        <f>Q6</f>
        <v>250</v>
      </c>
    </row>
    <row r="7" spans="1:18" s="7" customFormat="1" ht="16.5" thickBot="1" x14ac:dyDescent="0.3">
      <c r="A7" s="3"/>
      <c r="B7" s="4"/>
      <c r="C7" s="5"/>
      <c r="D7" s="5"/>
      <c r="E7" s="23"/>
      <c r="F7" s="8"/>
      <c r="G7" s="8"/>
      <c r="H7" s="8"/>
      <c r="I7" s="8"/>
      <c r="J7" s="19"/>
      <c r="K7" s="19"/>
      <c r="N7" s="55" t="s">
        <v>46</v>
      </c>
      <c r="O7" s="56"/>
      <c r="P7" s="56"/>
      <c r="Q7" s="57">
        <v>100</v>
      </c>
      <c r="R7" s="19">
        <f>Q7</f>
        <v>100</v>
      </c>
    </row>
    <row r="8" spans="1:18" s="7" customFormat="1" ht="16.5" thickBot="1" x14ac:dyDescent="0.3">
      <c r="A8" s="3"/>
      <c r="B8" s="4"/>
      <c r="C8" s="5"/>
      <c r="D8" s="5"/>
      <c r="E8" s="24"/>
      <c r="F8" s="6"/>
      <c r="G8" s="6"/>
      <c r="H8" s="6"/>
      <c r="I8" s="6"/>
      <c r="J8" s="19"/>
      <c r="K8" s="8" t="s">
        <v>30</v>
      </c>
      <c r="N8" s="68" t="s">
        <v>47</v>
      </c>
      <c r="O8" s="58"/>
      <c r="P8" s="58"/>
      <c r="Q8" s="59">
        <f>Q4-Q6-Q7</f>
        <v>-215</v>
      </c>
      <c r="R8" s="19">
        <f>H4-Q6-Q7</f>
        <v>450</v>
      </c>
    </row>
    <row r="9" spans="1:18" s="9" customFormat="1" ht="72" thickBot="1" x14ac:dyDescent="0.3">
      <c r="A9" s="29" t="s">
        <v>25</v>
      </c>
      <c r="B9" s="27" t="s">
        <v>9</v>
      </c>
      <c r="C9" s="27" t="s">
        <v>0</v>
      </c>
      <c r="D9" s="27" t="s">
        <v>16</v>
      </c>
      <c r="E9" s="27" t="s">
        <v>17</v>
      </c>
      <c r="F9" s="27" t="s">
        <v>24</v>
      </c>
      <c r="G9" s="27" t="s">
        <v>18</v>
      </c>
      <c r="H9" s="27" t="s">
        <v>19</v>
      </c>
      <c r="I9" s="28" t="s">
        <v>20</v>
      </c>
      <c r="J9" s="28" t="s">
        <v>21</v>
      </c>
      <c r="K9" s="25" t="s">
        <v>26</v>
      </c>
    </row>
    <row r="10" spans="1:18" ht="30" x14ac:dyDescent="0.25">
      <c r="A10" s="37">
        <v>1</v>
      </c>
      <c r="B10" s="38" t="s">
        <v>2</v>
      </c>
      <c r="C10" s="39" t="s">
        <v>52</v>
      </c>
      <c r="D10" s="39" t="s">
        <v>60</v>
      </c>
      <c r="E10" s="40" t="s">
        <v>61</v>
      </c>
      <c r="F10" s="41">
        <v>400</v>
      </c>
      <c r="G10" s="41">
        <v>100</v>
      </c>
      <c r="H10" s="41">
        <v>300</v>
      </c>
      <c r="I10" s="42">
        <v>0</v>
      </c>
      <c r="J10" s="42">
        <v>0</v>
      </c>
      <c r="K10" s="12">
        <f>F10-G10-H10-I10-J10</f>
        <v>0</v>
      </c>
    </row>
    <row r="11" spans="1:18" ht="30" x14ac:dyDescent="0.25">
      <c r="A11" s="37">
        <v>2</v>
      </c>
      <c r="B11" s="38" t="s">
        <v>8</v>
      </c>
      <c r="C11" s="39" t="s">
        <v>55</v>
      </c>
      <c r="D11" s="39" t="s">
        <v>31</v>
      </c>
      <c r="E11" s="40" t="s">
        <v>59</v>
      </c>
      <c r="F11" s="41">
        <v>500</v>
      </c>
      <c r="G11" s="41">
        <v>0</v>
      </c>
      <c r="H11" s="41">
        <v>500</v>
      </c>
      <c r="I11" s="42">
        <v>0</v>
      </c>
      <c r="J11" s="42">
        <v>0</v>
      </c>
      <c r="K11" s="12">
        <f t="shared" ref="K11:K13" si="0">F11-G11-H11-I11-J11</f>
        <v>0</v>
      </c>
    </row>
    <row r="12" spans="1:18" x14ac:dyDescent="0.25">
      <c r="A12" s="10" t="s">
        <v>22</v>
      </c>
      <c r="I12" s="17"/>
      <c r="K12" s="12">
        <f t="shared" si="0"/>
        <v>0</v>
      </c>
    </row>
    <row r="13" spans="1:18" x14ac:dyDescent="0.25">
      <c r="A13" s="10" t="s">
        <v>23</v>
      </c>
      <c r="I13" s="17"/>
      <c r="K13" s="12">
        <f t="shared" si="0"/>
        <v>0</v>
      </c>
    </row>
    <row r="14" spans="1:18" x14ac:dyDescent="0.25">
      <c r="I14" s="17"/>
    </row>
    <row r="17" spans="1:8" s="17" customFormat="1" x14ac:dyDescent="0.25">
      <c r="A17" s="10"/>
      <c r="B17" s="1"/>
      <c r="C17" s="11"/>
      <c r="D17" s="11"/>
      <c r="E17" s="26"/>
      <c r="F17" s="12"/>
      <c r="G17" s="12"/>
      <c r="H17" s="12"/>
    </row>
    <row r="18" spans="1:8" s="17" customFormat="1" x14ac:dyDescent="0.25">
      <c r="A18" s="10"/>
      <c r="B18" s="1"/>
      <c r="C18" s="11"/>
      <c r="D18" s="11"/>
      <c r="E18" s="26"/>
      <c r="F18" s="12"/>
      <c r="G18" s="12"/>
      <c r="H18" s="12"/>
    </row>
    <row r="19" spans="1:8" s="17" customFormat="1" x14ac:dyDescent="0.25">
      <c r="A19" s="10"/>
      <c r="B19" s="1"/>
      <c r="C19" s="11"/>
      <c r="D19" s="11"/>
      <c r="E19" s="26"/>
      <c r="F19" s="12"/>
      <c r="G19" s="12"/>
      <c r="H19" s="12"/>
    </row>
    <row r="20" spans="1:8" s="17" customFormat="1" x14ac:dyDescent="0.25">
      <c r="A20" s="10"/>
      <c r="B20" s="1"/>
      <c r="C20" s="11"/>
      <c r="D20" s="11"/>
      <c r="E20" s="26"/>
      <c r="F20" s="12"/>
      <c r="G20" s="12"/>
      <c r="H20" s="12"/>
    </row>
    <row r="21" spans="1:8" s="17" customFormat="1" x14ac:dyDescent="0.25">
      <c r="A21" s="10"/>
      <c r="B21" s="1"/>
      <c r="C21" s="11"/>
      <c r="D21" s="11"/>
      <c r="E21" s="26"/>
      <c r="F21" s="12"/>
      <c r="G21" s="12"/>
      <c r="H21" s="12"/>
    </row>
    <row r="22" spans="1:8" s="17" customFormat="1" x14ac:dyDescent="0.25">
      <c r="A22" s="10"/>
      <c r="B22" s="1"/>
      <c r="C22" s="11"/>
      <c r="D22" s="11"/>
      <c r="E22" s="26"/>
      <c r="F22" s="12"/>
      <c r="G22" s="12"/>
      <c r="H22" s="12"/>
    </row>
    <row r="23" spans="1:8" s="17" customFormat="1" x14ac:dyDescent="0.25">
      <c r="A23" s="10"/>
      <c r="B23" s="1"/>
      <c r="C23" s="11"/>
      <c r="D23" s="11"/>
      <c r="E23" s="26"/>
      <c r="F23" s="12"/>
      <c r="G23" s="12"/>
      <c r="H23" s="12"/>
    </row>
    <row r="24" spans="1:8" s="17" customFormat="1" x14ac:dyDescent="0.25">
      <c r="A24" s="10"/>
      <c r="B24" s="1"/>
      <c r="C24" s="11"/>
      <c r="D24" s="11"/>
      <c r="E24" s="26"/>
      <c r="F24" s="12"/>
      <c r="G24" s="12"/>
      <c r="H24" s="12"/>
    </row>
    <row r="68" spans="8:9" x14ac:dyDescent="0.25">
      <c r="H68" s="17"/>
      <c r="I68" s="17"/>
    </row>
    <row r="69" spans="8:9" x14ac:dyDescent="0.25">
      <c r="H69" s="17"/>
      <c r="I69" s="17"/>
    </row>
    <row r="70" spans="8:9" x14ac:dyDescent="0.25">
      <c r="H70" s="17"/>
      <c r="I70" s="17"/>
    </row>
    <row r="71" spans="8:9" x14ac:dyDescent="0.25">
      <c r="H71" s="17"/>
      <c r="I71" s="17"/>
    </row>
    <row r="72" spans="8:9" x14ac:dyDescent="0.25">
      <c r="I72" s="17"/>
    </row>
    <row r="73" spans="8:9" x14ac:dyDescent="0.25">
      <c r="I73" s="17"/>
    </row>
  </sheetData>
  <conditionalFormatting sqref="K9:K1048576 K1:K7">
    <cfRule type="cellIs" dxfId="16" priority="3" operator="notEqual">
      <formula>0</formula>
    </cfRule>
  </conditionalFormatting>
  <conditionalFormatting sqref="G5:H5">
    <cfRule type="cellIs" dxfId="15" priority="2" operator="lessThan">
      <formula>$G$3</formula>
    </cfRule>
  </conditionalFormatting>
  <conditionalFormatting sqref="H5">
    <cfRule type="cellIs" dxfId="14" priority="1" operator="greaterThan">
      <formula>$H$3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63" fitToHeight="0" orientation="landscape" r:id="rId1"/>
  <headerFooter>
    <oddHeader>&amp;L
&amp;C&amp;"-,Bold"R4_Formulare rambursare asistență socială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OBLIGATORIU" prompt="Alege din lista." xr:uid="{00000000-0002-0000-0200-000000000000}">
          <x14:formula1>
            <xm:f>'Tipuri de cheltuieli ELIGIBILE'!$B$2:$B$10</xm:f>
          </x14:formula1>
          <xm:sqref>C1:C1048576</xm:sqref>
        </x14:dataValidation>
        <x14:dataValidation type="list" allowBlank="1" showInputMessage="1" showErrorMessage="1" promptTitle="ACTIVITATEA" prompt="Alege din lista" xr:uid="{00000000-0002-0000-0200-000001000000}">
          <x14:formula1>
            <xm:f>'Tipuri de cheltuieli ELIGIBILE'!$D$2:$D$10</xm:f>
          </x14:formula1>
          <xm:sqref>B1:B1048576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RC04 Formular Decont</vt:lpstr>
      <vt:lpstr>Tipuri de cheltuieli ELIGIBILE</vt:lpstr>
      <vt:lpstr>Decont DEMO &amp; Instructiuni</vt:lpstr>
      <vt:lpstr>'Decont DEMO &amp; Instructiuni'!Print_Titles</vt:lpstr>
      <vt:lpstr>'RC04 Formular Decont'!Print_Titles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Alina Ivan</cp:lastModifiedBy>
  <cp:lastPrinted>2019-05-28T11:53:58Z</cp:lastPrinted>
  <dcterms:created xsi:type="dcterms:W3CDTF">2017-11-02T06:22:15Z</dcterms:created>
  <dcterms:modified xsi:type="dcterms:W3CDTF">2022-01-05T12:55:25Z</dcterms:modified>
</cp:coreProperties>
</file>